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1fa8ecb743df144/Documents/FILE JURNAL/"/>
    </mc:Choice>
  </mc:AlternateContent>
  <xr:revisionPtr revIDLastSave="1294" documentId="13_ncr:1_{5DAD1434-E1CA-4F48-AD43-EBE9F5314DD4}" xr6:coauthVersionLast="47" xr6:coauthVersionMax="47" xr10:uidLastSave="{3A77234A-9E47-4780-B730-E74A04AB3AA2}"/>
  <bookViews>
    <workbookView xWindow="-110" yWindow="-110" windowWidth="19420" windowHeight="10300" activeTab="5" xr2:uid="{BA8C8E38-E196-4AA1-89D2-BB04CFC67B48}"/>
  </bookViews>
  <sheets>
    <sheet name="2021" sheetId="1" r:id="rId1"/>
    <sheet name="2022" sheetId="2" r:id="rId2"/>
    <sheet name="2023" sheetId="3" r:id="rId3"/>
    <sheet name="2024" sheetId="4" r:id="rId4"/>
    <sheet name="GI" sheetId="8" r:id="rId5"/>
    <sheet name="DATA FIX" sheetId="7" r:id="rId6"/>
    <sheet name="OLAH DATA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7" l="1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55" i="7"/>
  <c r="G56" i="7"/>
  <c r="G57" i="7"/>
  <c r="G58" i="7"/>
  <c r="G59" i="7"/>
  <c r="G60" i="7"/>
  <c r="G61" i="7"/>
  <c r="G62" i="7"/>
  <c r="G63" i="7"/>
  <c r="G51" i="7"/>
  <c r="G52" i="7"/>
  <c r="G53" i="7"/>
  <c r="G54" i="7"/>
  <c r="G120" i="7"/>
  <c r="G121" i="7"/>
  <c r="G122" i="7"/>
  <c r="G123" i="7"/>
  <c r="G119" i="7"/>
  <c r="G135" i="7"/>
  <c r="G136" i="7"/>
  <c r="G137" i="7"/>
  <c r="G138" i="7"/>
  <c r="G124" i="7"/>
  <c r="G125" i="7"/>
  <c r="G126" i="7"/>
  <c r="H131" i="8"/>
  <c r="H132" i="8"/>
  <c r="H133" i="8"/>
  <c r="H134" i="8"/>
  <c r="H135" i="8"/>
  <c r="H136" i="8"/>
  <c r="H137" i="8"/>
  <c r="H138" i="8"/>
  <c r="H123" i="8"/>
  <c r="H124" i="8"/>
  <c r="H125" i="8"/>
  <c r="H126" i="8"/>
  <c r="H127" i="8"/>
  <c r="H128" i="8"/>
  <c r="H129" i="8"/>
  <c r="H130" i="8"/>
  <c r="G128" i="7"/>
  <c r="G129" i="7"/>
  <c r="G130" i="7"/>
  <c r="G131" i="7"/>
  <c r="G132" i="7"/>
  <c r="G133" i="7"/>
  <c r="G134" i="7"/>
  <c r="G127" i="7"/>
  <c r="G47" i="7"/>
  <c r="G48" i="7"/>
  <c r="G49" i="7"/>
  <c r="G50" i="7"/>
  <c r="G42" i="7"/>
  <c r="G43" i="7"/>
  <c r="G44" i="7"/>
  <c r="G45" i="7"/>
  <c r="G46" i="7"/>
  <c r="G39" i="7"/>
  <c r="G40" i="7"/>
  <c r="G41" i="7"/>
  <c r="G35" i="7"/>
  <c r="G36" i="7"/>
  <c r="G37" i="7"/>
  <c r="G38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10" i="7"/>
  <c r="G11" i="7"/>
  <c r="G12" i="7"/>
  <c r="G13" i="7"/>
  <c r="G14" i="7"/>
  <c r="G15" i="7"/>
  <c r="G16" i="7"/>
  <c r="G17" i="7"/>
  <c r="G18" i="7"/>
  <c r="G19" i="7"/>
  <c r="G20" i="7"/>
  <c r="G7" i="7"/>
  <c r="G8" i="7"/>
  <c r="G9" i="7"/>
  <c r="G4" i="7"/>
  <c r="G5" i="7"/>
  <c r="G6" i="7"/>
  <c r="G3" i="7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35" i="8"/>
  <c r="H36" i="8"/>
  <c r="H37" i="8"/>
  <c r="H38" i="8"/>
  <c r="H26" i="8"/>
  <c r="H27" i="8"/>
  <c r="H28" i="8"/>
  <c r="H29" i="8"/>
  <c r="H30" i="8"/>
  <c r="H31" i="8"/>
  <c r="H32" i="8"/>
  <c r="H33" i="8"/>
  <c r="H34" i="8"/>
  <c r="H15" i="8"/>
  <c r="H16" i="8"/>
  <c r="H17" i="8"/>
  <c r="H18" i="8"/>
  <c r="H19" i="8"/>
  <c r="H20" i="8"/>
  <c r="H21" i="8"/>
  <c r="H22" i="8"/>
  <c r="H23" i="8"/>
  <c r="H24" i="8"/>
  <c r="H25" i="8"/>
  <c r="H10" i="8"/>
  <c r="H11" i="8"/>
  <c r="H12" i="8"/>
  <c r="H13" i="8"/>
  <c r="H14" i="8"/>
  <c r="H5" i="8"/>
  <c r="H6" i="8"/>
  <c r="H7" i="8"/>
  <c r="H8" i="8"/>
  <c r="H9" i="8"/>
  <c r="H4" i="8"/>
  <c r="H3" i="8"/>
  <c r="T138" i="7"/>
  <c r="T137" i="7"/>
  <c r="T136" i="7"/>
  <c r="T135" i="7"/>
  <c r="T134" i="7"/>
  <c r="T133" i="7"/>
  <c r="T132" i="7"/>
  <c r="T131" i="7"/>
  <c r="T130" i="7"/>
  <c r="T129" i="7"/>
  <c r="T128" i="7"/>
  <c r="T127" i="7"/>
  <c r="T126" i="7"/>
  <c r="T125" i="7"/>
  <c r="T124" i="7"/>
  <c r="T123" i="7"/>
  <c r="T122" i="7"/>
  <c r="T121" i="7"/>
  <c r="T120" i="7"/>
  <c r="T119" i="7"/>
  <c r="T118" i="7"/>
  <c r="T117" i="7"/>
  <c r="T116" i="7"/>
  <c r="T115" i="7"/>
  <c r="T114" i="7"/>
  <c r="T113" i="7"/>
  <c r="T112" i="7"/>
  <c r="T111" i="7"/>
  <c r="T110" i="7"/>
  <c r="T109" i="7"/>
  <c r="T108" i="7"/>
  <c r="T107" i="7"/>
  <c r="T106" i="7"/>
  <c r="T105" i="7"/>
  <c r="T104" i="7"/>
  <c r="T103" i="7"/>
  <c r="T102" i="7"/>
  <c r="T101" i="7"/>
  <c r="T100" i="7"/>
  <c r="T99" i="7"/>
  <c r="T98" i="7"/>
  <c r="T97" i="7"/>
  <c r="T96" i="7"/>
  <c r="T95" i="7"/>
  <c r="T94" i="7"/>
  <c r="T93" i="7"/>
  <c r="T92" i="7"/>
  <c r="T91" i="7"/>
  <c r="T90" i="7"/>
  <c r="T89" i="7"/>
  <c r="T88" i="7"/>
  <c r="T87" i="7"/>
  <c r="T86" i="7"/>
  <c r="T85" i="7"/>
  <c r="T84" i="7"/>
  <c r="T83" i="7"/>
  <c r="T82" i="7"/>
  <c r="T81" i="7"/>
  <c r="T80" i="7"/>
  <c r="T79" i="7"/>
  <c r="T78" i="7"/>
  <c r="T77" i="7"/>
  <c r="T76" i="7"/>
  <c r="T75" i="7"/>
  <c r="T74" i="7"/>
  <c r="T73" i="7"/>
  <c r="T72" i="7"/>
  <c r="T71" i="7"/>
  <c r="T70" i="7"/>
  <c r="T69" i="7"/>
  <c r="T68" i="7"/>
  <c r="T67" i="7"/>
  <c r="T66" i="7"/>
  <c r="T65" i="7"/>
  <c r="T64" i="7"/>
  <c r="T63" i="7"/>
  <c r="T62" i="7"/>
  <c r="T61" i="7"/>
  <c r="T60" i="7"/>
  <c r="T59" i="7"/>
  <c r="T58" i="7"/>
  <c r="T57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3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5" i="7"/>
  <c r="T4" i="7"/>
  <c r="T3" i="7"/>
  <c r="S79" i="7"/>
  <c r="S80" i="7"/>
  <c r="S81" i="7"/>
  <c r="S82" i="7"/>
  <c r="S115" i="7"/>
  <c r="S116" i="7"/>
  <c r="S117" i="7"/>
  <c r="S118" i="7"/>
  <c r="S123" i="7"/>
  <c r="S124" i="7"/>
  <c r="S125" i="7"/>
  <c r="S126" i="7"/>
  <c r="S67" i="7"/>
  <c r="S68" i="7"/>
  <c r="S69" i="7"/>
  <c r="S70" i="7"/>
  <c r="S71" i="7"/>
  <c r="S72" i="7"/>
  <c r="S73" i="7"/>
  <c r="S74" i="7"/>
  <c r="S138" i="7"/>
  <c r="S137" i="7"/>
  <c r="S136" i="7"/>
  <c r="S135" i="7"/>
  <c r="S134" i="7"/>
  <c r="S133" i="7"/>
  <c r="S132" i="7"/>
  <c r="S131" i="7"/>
  <c r="S130" i="7"/>
  <c r="S129" i="7"/>
  <c r="S128" i="7"/>
  <c r="S127" i="7"/>
  <c r="S122" i="7"/>
  <c r="S121" i="7"/>
  <c r="S120" i="7"/>
  <c r="S119" i="7"/>
  <c r="S111" i="7"/>
  <c r="S112" i="7"/>
  <c r="S113" i="7"/>
  <c r="S114" i="7"/>
  <c r="S110" i="7"/>
  <c r="S109" i="7"/>
  <c r="S108" i="7"/>
  <c r="S107" i="7"/>
  <c r="S106" i="7"/>
  <c r="S105" i="7"/>
  <c r="S104" i="7"/>
  <c r="S103" i="7"/>
  <c r="S102" i="7"/>
  <c r="S101" i="7"/>
  <c r="S100" i="7"/>
  <c r="S99" i="7"/>
  <c r="S98" i="7"/>
  <c r="S97" i="7"/>
  <c r="S96" i="7"/>
  <c r="S95" i="7"/>
  <c r="S92" i="7"/>
  <c r="S91" i="7"/>
  <c r="S94" i="7"/>
  <c r="S93" i="7"/>
  <c r="S90" i="7"/>
  <c r="S89" i="7"/>
  <c r="S88" i="7"/>
  <c r="S87" i="7"/>
  <c r="S86" i="7"/>
  <c r="S85" i="7"/>
  <c r="S84" i="7"/>
  <c r="S83" i="7"/>
  <c r="S78" i="7"/>
  <c r="S77" i="7"/>
  <c r="S76" i="7"/>
  <c r="S75" i="7"/>
  <c r="S66" i="7"/>
  <c r="S65" i="7"/>
  <c r="S64" i="7"/>
  <c r="S63" i="7"/>
  <c r="S62" i="7"/>
  <c r="S61" i="7"/>
  <c r="S60" i="7"/>
  <c r="S59" i="7"/>
  <c r="O94" i="7"/>
  <c r="O93" i="7"/>
  <c r="O92" i="7"/>
  <c r="O66" i="7"/>
  <c r="O65" i="7"/>
  <c r="O64" i="7"/>
  <c r="O63" i="7"/>
  <c r="O68" i="7"/>
  <c r="O82" i="7"/>
  <c r="O81" i="7"/>
  <c r="O80" i="7"/>
  <c r="O79" i="7"/>
  <c r="O78" i="7"/>
  <c r="O77" i="7"/>
  <c r="O76" i="7"/>
  <c r="O75" i="7"/>
  <c r="O70" i="7"/>
  <c r="O69" i="7"/>
  <c r="O67" i="7"/>
  <c r="O62" i="7"/>
  <c r="O61" i="7"/>
  <c r="O60" i="7"/>
  <c r="O59" i="7"/>
  <c r="O54" i="7"/>
  <c r="O53" i="7"/>
  <c r="O52" i="7"/>
  <c r="S58" i="7"/>
  <c r="S57" i="7"/>
  <c r="S56" i="7"/>
  <c r="S55" i="7"/>
  <c r="S44" i="7"/>
  <c r="S45" i="7"/>
  <c r="S46" i="7"/>
  <c r="S47" i="7"/>
  <c r="S48" i="7"/>
  <c r="S49" i="7"/>
  <c r="S50" i="7"/>
  <c r="S51" i="7"/>
  <c r="S52" i="7"/>
  <c r="S53" i="7"/>
  <c r="S54" i="7"/>
  <c r="S43" i="7"/>
  <c r="S42" i="7"/>
  <c r="S41" i="7"/>
  <c r="S40" i="7"/>
  <c r="S39" i="7"/>
  <c r="S38" i="7"/>
  <c r="S37" i="7"/>
  <c r="S36" i="7"/>
  <c r="S35" i="7"/>
  <c r="S31" i="7"/>
  <c r="S32" i="7"/>
  <c r="S33" i="7"/>
  <c r="S34" i="7"/>
  <c r="S30" i="7"/>
  <c r="S29" i="7"/>
  <c r="S28" i="7"/>
  <c r="S27" i="7"/>
  <c r="S26" i="7"/>
  <c r="S25" i="7"/>
  <c r="S24" i="7"/>
  <c r="S23" i="7"/>
  <c r="S21" i="7"/>
  <c r="S22" i="7"/>
  <c r="S20" i="7"/>
  <c r="S19" i="7"/>
  <c r="S18" i="7"/>
  <c r="S17" i="7"/>
  <c r="S16" i="7"/>
  <c r="S15" i="7"/>
  <c r="S14" i="7"/>
  <c r="S13" i="7"/>
  <c r="S12" i="7"/>
  <c r="S11" i="7"/>
  <c r="O5" i="2"/>
  <c r="S10" i="7"/>
  <c r="S9" i="7"/>
  <c r="S8" i="7"/>
  <c r="R7" i="7"/>
  <c r="S7" i="7" s="1"/>
  <c r="R6" i="7"/>
  <c r="T6" i="7" s="1"/>
  <c r="S5" i="7"/>
  <c r="S4" i="7"/>
  <c r="S3" i="7"/>
  <c r="K134" i="7"/>
  <c r="K133" i="7"/>
  <c r="K132" i="7"/>
  <c r="K131" i="7"/>
  <c r="K122" i="7"/>
  <c r="K121" i="7"/>
  <c r="K120" i="7"/>
  <c r="K119" i="7"/>
  <c r="K118" i="7"/>
  <c r="K117" i="7"/>
  <c r="K116" i="7"/>
  <c r="K115" i="7"/>
  <c r="K110" i="7"/>
  <c r="K109" i="7"/>
  <c r="K108" i="7"/>
  <c r="K107" i="7"/>
  <c r="K106" i="7"/>
  <c r="K105" i="7"/>
  <c r="K104" i="7"/>
  <c r="K102" i="7"/>
  <c r="K101" i="7"/>
  <c r="K100" i="7"/>
  <c r="K98" i="7"/>
  <c r="K97" i="7"/>
  <c r="K96" i="7"/>
  <c r="K94" i="7"/>
  <c r="K93" i="7"/>
  <c r="K92" i="7"/>
  <c r="K86" i="7"/>
  <c r="K85" i="7"/>
  <c r="K84" i="7"/>
  <c r="K70" i="7"/>
  <c r="K69" i="7"/>
  <c r="K68" i="7"/>
  <c r="K74" i="7"/>
  <c r="K75" i="7"/>
  <c r="K76" i="7"/>
  <c r="K77" i="7"/>
  <c r="K78" i="7"/>
  <c r="K79" i="7"/>
  <c r="K80" i="7"/>
  <c r="K81" i="7"/>
  <c r="K82" i="7"/>
  <c r="K83" i="7"/>
  <c r="K87" i="7"/>
  <c r="K88" i="7"/>
  <c r="K89" i="7"/>
  <c r="K90" i="7"/>
  <c r="K91" i="7"/>
  <c r="K95" i="7"/>
  <c r="K99" i="7"/>
  <c r="K103" i="7"/>
  <c r="K111" i="7"/>
  <c r="K112" i="7"/>
  <c r="K113" i="7"/>
  <c r="K114" i="7"/>
  <c r="K123" i="7"/>
  <c r="K124" i="7"/>
  <c r="K125" i="7"/>
  <c r="K126" i="7"/>
  <c r="K127" i="7"/>
  <c r="K128" i="7"/>
  <c r="K129" i="7"/>
  <c r="K130" i="7"/>
  <c r="K135" i="7"/>
  <c r="K136" i="7"/>
  <c r="K137" i="7"/>
  <c r="K138" i="7"/>
  <c r="K62" i="7"/>
  <c r="K63" i="7"/>
  <c r="K64" i="7"/>
  <c r="K65" i="7"/>
  <c r="K66" i="7"/>
  <c r="K67" i="7"/>
  <c r="K71" i="7"/>
  <c r="K72" i="7"/>
  <c r="K73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O138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49" i="7"/>
  <c r="O50" i="7"/>
  <c r="O51" i="7"/>
  <c r="O55" i="7"/>
  <c r="O56" i="7"/>
  <c r="O57" i="7"/>
  <c r="O58" i="7"/>
  <c r="O71" i="7"/>
  <c r="O72" i="7"/>
  <c r="O73" i="7"/>
  <c r="O74" i="7"/>
  <c r="O83" i="7"/>
  <c r="O84" i="7"/>
  <c r="O85" i="7"/>
  <c r="O86" i="7"/>
  <c r="O87" i="7"/>
  <c r="O88" i="7"/>
  <c r="O89" i="7"/>
  <c r="O90" i="7"/>
  <c r="O91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39" i="7"/>
  <c r="O40" i="7"/>
  <c r="O41" i="7"/>
  <c r="O42" i="7"/>
  <c r="O43" i="7"/>
  <c r="O44" i="7"/>
  <c r="O45" i="7"/>
  <c r="O46" i="7"/>
  <c r="O47" i="7"/>
  <c r="O48" i="7"/>
  <c r="O20" i="7"/>
  <c r="O21" i="7"/>
  <c r="O22" i="7"/>
  <c r="O23" i="7"/>
  <c r="O24" i="7"/>
  <c r="O25" i="7"/>
  <c r="O26" i="7"/>
  <c r="O27" i="7"/>
  <c r="O29" i="7"/>
  <c r="O30" i="7"/>
  <c r="O31" i="7"/>
  <c r="O32" i="7"/>
  <c r="O33" i="7"/>
  <c r="O34" i="7"/>
  <c r="O35" i="7"/>
  <c r="O36" i="7"/>
  <c r="O37" i="7"/>
  <c r="O38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3" i="7"/>
  <c r="K28" i="7"/>
  <c r="K29" i="7"/>
  <c r="K30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1" i="7"/>
  <c r="K14" i="7"/>
  <c r="K13" i="7"/>
  <c r="K12" i="7"/>
  <c r="K10" i="7"/>
  <c r="K9" i="7"/>
  <c r="K8" i="7"/>
  <c r="K7" i="7"/>
  <c r="K6" i="7"/>
  <c r="K5" i="7"/>
  <c r="K4" i="7"/>
  <c r="K3" i="7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" i="3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" i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" i="3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" i="2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" i="4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" i="1"/>
  <c r="O3" i="1"/>
  <c r="O27" i="2"/>
  <c r="O28" i="2"/>
  <c r="O29" i="2"/>
  <c r="O30" i="2"/>
  <c r="O31" i="2"/>
  <c r="O32" i="2"/>
  <c r="O33" i="2"/>
  <c r="O34" i="2"/>
  <c r="O35" i="2"/>
  <c r="O36" i="2"/>
  <c r="O26" i="2"/>
  <c r="O25" i="1"/>
  <c r="O26" i="1"/>
  <c r="O27" i="1"/>
  <c r="O28" i="1"/>
  <c r="O29" i="1"/>
  <c r="O30" i="1"/>
  <c r="O31" i="1"/>
  <c r="O32" i="1"/>
  <c r="O33" i="1"/>
  <c r="O34" i="1"/>
  <c r="O35" i="1"/>
  <c r="O36" i="1"/>
  <c r="O25" i="2"/>
  <c r="O25" i="3"/>
  <c r="O26" i="3"/>
  <c r="O27" i="3"/>
  <c r="O28" i="3"/>
  <c r="O29" i="3"/>
  <c r="O30" i="3"/>
  <c r="O31" i="3"/>
  <c r="O32" i="3"/>
  <c r="O33" i="3"/>
  <c r="O34" i="3"/>
  <c r="O35" i="3"/>
  <c r="O36" i="3"/>
  <c r="O25" i="4"/>
  <c r="O26" i="4"/>
  <c r="O27" i="4"/>
  <c r="O28" i="4"/>
  <c r="O29" i="4"/>
  <c r="O30" i="4"/>
  <c r="O31" i="4"/>
  <c r="O32" i="4"/>
  <c r="O33" i="4"/>
  <c r="O34" i="4"/>
  <c r="O35" i="4"/>
  <c r="O36" i="4"/>
  <c r="O24" i="4"/>
  <c r="O24" i="3"/>
  <c r="O24" i="2"/>
  <c r="O24" i="1"/>
  <c r="O23" i="1"/>
  <c r="O23" i="2"/>
  <c r="O23" i="4"/>
  <c r="O23" i="3"/>
  <c r="O22" i="4"/>
  <c r="O22" i="3"/>
  <c r="O22" i="2"/>
  <c r="O22" i="1"/>
  <c r="O21" i="3"/>
  <c r="O21" i="4"/>
  <c r="O21" i="2"/>
  <c r="O21" i="1"/>
  <c r="O20" i="2"/>
  <c r="O20" i="1"/>
  <c r="O20" i="3"/>
  <c r="O20" i="4"/>
  <c r="O17" i="4"/>
  <c r="O18" i="4"/>
  <c r="O19" i="4"/>
  <c r="O18" i="3"/>
  <c r="O19" i="3"/>
  <c r="O18" i="2"/>
  <c r="O19" i="2"/>
  <c r="O17" i="3"/>
  <c r="O16" i="3"/>
  <c r="O16" i="4"/>
  <c r="O15" i="4"/>
  <c r="O15" i="3"/>
  <c r="O15" i="2"/>
  <c r="O16" i="2"/>
  <c r="O17" i="2"/>
  <c r="O15" i="1"/>
  <c r="O16" i="1"/>
  <c r="O17" i="1"/>
  <c r="O18" i="1"/>
  <c r="O19" i="1"/>
  <c r="O14" i="3"/>
  <c r="O14" i="4"/>
  <c r="O14" i="1"/>
  <c r="O14" i="2"/>
  <c r="O13" i="1"/>
  <c r="O13" i="2"/>
  <c r="O13" i="3"/>
  <c r="O13" i="4"/>
  <c r="O12" i="4"/>
  <c r="O12" i="1"/>
  <c r="O12" i="2"/>
  <c r="O12" i="3"/>
  <c r="O11" i="4"/>
  <c r="O11" i="2"/>
  <c r="O11" i="3"/>
  <c r="O11" i="1"/>
  <c r="O10" i="1"/>
  <c r="O10" i="2"/>
  <c r="O10" i="3"/>
  <c r="O10" i="4"/>
  <c r="O7" i="3"/>
  <c r="O7" i="4"/>
  <c r="O9" i="1"/>
  <c r="O9" i="2"/>
  <c r="O9" i="3"/>
  <c r="O9" i="4"/>
  <c r="O8" i="4"/>
  <c r="O8" i="3"/>
  <c r="O8" i="2"/>
  <c r="O8" i="1"/>
  <c r="O7" i="1"/>
  <c r="O7" i="2"/>
  <c r="O6" i="1"/>
  <c r="O6" i="2"/>
  <c r="O6" i="3"/>
  <c r="O6" i="4"/>
  <c r="O5" i="4"/>
  <c r="O5" i="3"/>
  <c r="O5" i="1"/>
  <c r="O4" i="4"/>
  <c r="O4" i="3"/>
  <c r="O3" i="3"/>
  <c r="O4" i="2"/>
  <c r="O3" i="2"/>
  <c r="N4" i="1"/>
  <c r="O4" i="1" s="1"/>
  <c r="N3" i="4"/>
  <c r="O3" i="4" s="1"/>
  <c r="S6" i="7" l="1"/>
  <c r="T7" i="7"/>
</calcChain>
</file>

<file path=xl/sharedStrings.xml><?xml version="1.0" encoding="utf-8"?>
<sst xmlns="http://schemas.openxmlformats.org/spreadsheetml/2006/main" count="1527" uniqueCount="291">
  <si>
    <t>NO</t>
  </si>
  <si>
    <t>KODE</t>
  </si>
  <si>
    <t>NAMA PERUSAHAAN</t>
  </si>
  <si>
    <t>SUB SEKTOR</t>
  </si>
  <si>
    <t>Komite Audit</t>
  </si>
  <si>
    <t>GCG</t>
  </si>
  <si>
    <t>Environmental</t>
  </si>
  <si>
    <t>Social</t>
  </si>
  <si>
    <t>Governance</t>
  </si>
  <si>
    <t>ESG Disclosure</t>
  </si>
  <si>
    <t>GI</t>
  </si>
  <si>
    <t>GI Dummy</t>
  </si>
  <si>
    <t>Laba Bersih</t>
  </si>
  <si>
    <t>Total Aset</t>
  </si>
  <si>
    <t>ROA</t>
  </si>
  <si>
    <t>AGII</t>
  </si>
  <si>
    <t>Samator Indo Gas Tbk.</t>
  </si>
  <si>
    <t>SUB SEKTOR SEKTOR KIMIA</t>
  </si>
  <si>
    <t>ALDO</t>
  </si>
  <si>
    <t>Alkindo Naratama Tbk.</t>
  </si>
  <si>
    <t>SUB SEKTOR BUBUR KERTAS</t>
  </si>
  <si>
    <t>APLI</t>
  </si>
  <si>
    <t>Asiaplast Industries Tbk.</t>
  </si>
  <si>
    <t>BAJA</t>
  </si>
  <si>
    <t>Saranacentral Bajatama Tbk.</t>
  </si>
  <si>
    <t>SUB SEKTOR PLASTIK &amp; KEMASAN</t>
  </si>
  <si>
    <t>SUB SEKTOR LOGAM &amp; SEJENISNYA</t>
  </si>
  <si>
    <t>BRNA</t>
  </si>
  <si>
    <t>Berlina Tbk.</t>
  </si>
  <si>
    <t>BTON</t>
  </si>
  <si>
    <t>Betonjaya Manunggal Tbk.</t>
  </si>
  <si>
    <t>CTBN</t>
  </si>
  <si>
    <t>Citra Tubindo Tbk.</t>
  </si>
  <si>
    <t>DPNS</t>
  </si>
  <si>
    <t>Duta Pertiwi Nusantara Tbk.</t>
  </si>
  <si>
    <t>FPNI</t>
  </si>
  <si>
    <t>Lotte Chemical Titan Tbk.</t>
  </si>
  <si>
    <t>GDST</t>
  </si>
  <si>
    <t>Gunawan Dianjaya Steel Tbk.</t>
  </si>
  <si>
    <t>IGAR</t>
  </si>
  <si>
    <t>Champion Pacific Indonesia Tbk</t>
  </si>
  <si>
    <t>INAI</t>
  </si>
  <si>
    <t>Indal Aluminium Industry Tbk.</t>
  </si>
  <si>
    <t>INCI</t>
  </si>
  <si>
    <t>Intanwijaya Internasional Tbk</t>
  </si>
  <si>
    <t>INKP</t>
  </si>
  <si>
    <t>Indah Kiat Pulp &amp; Paper Tbk.</t>
  </si>
  <si>
    <t>INRU</t>
  </si>
  <si>
    <t>Toba Pulp Lestari Tbk.</t>
  </si>
  <si>
    <t>ISSP</t>
  </si>
  <si>
    <t>Steel Pipe Industry of Indones</t>
  </si>
  <si>
    <t>KRAS</t>
  </si>
  <si>
    <t>Krakatau Steel (Persero) Tbk.</t>
  </si>
  <si>
    <t>LMSH</t>
  </si>
  <si>
    <t>Lionmesh Prima Tbk.</t>
  </si>
  <si>
    <t>SPMA</t>
  </si>
  <si>
    <t>Suparma Tbk.</t>
  </si>
  <si>
    <t>SULI</t>
  </si>
  <si>
    <t>SLJ Global Tbk.</t>
  </si>
  <si>
    <t>SUB SEKTOR KAYU</t>
  </si>
  <si>
    <t>TRST</t>
  </si>
  <si>
    <t>Trias Sentosa Tbk.</t>
  </si>
  <si>
    <t>UNIC</t>
  </si>
  <si>
    <t>Unggul Indah Cahaya Tbk.</t>
  </si>
  <si>
    <t>WTON</t>
  </si>
  <si>
    <t>Wijaya Karya Beton Tbk.</t>
  </si>
  <si>
    <t>YPAS</t>
  </si>
  <si>
    <t>Yanaprima Hastapersada Tbk</t>
  </si>
  <si>
    <t>WSBP</t>
  </si>
  <si>
    <t>Waskita Beton Precast Tbk.</t>
  </si>
  <si>
    <t>MOLI</t>
  </si>
  <si>
    <t>Madusari Murni Indah Tbk.</t>
  </si>
  <si>
    <t>SMKL</t>
  </si>
  <si>
    <t>Satyamitra Kemas Lestari Tbk.</t>
  </si>
  <si>
    <t>GGRP</t>
  </si>
  <si>
    <t>Gunung Raja Paksi Tbk.</t>
  </si>
  <si>
    <t>ESIP</t>
  </si>
  <si>
    <t>Sinergi Inti Plastindo Tbk.</t>
  </si>
  <si>
    <t>SAMF</t>
  </si>
  <si>
    <t>Saraswanti Anugerah Makmur Tbk</t>
  </si>
  <si>
    <t>NPGF</t>
  </si>
  <si>
    <t>Nusa Palapa Gemilang Tbk.</t>
  </si>
  <si>
    <t>SBMA</t>
  </si>
  <si>
    <t>Surya Biru Murni Acetylene Tbk</t>
  </si>
  <si>
    <t>OBMD</t>
  </si>
  <si>
    <t>OBM Drilchem Tbk.</t>
  </si>
  <si>
    <t>AVIA</t>
  </si>
  <si>
    <t>Avia Avian Tbk.</t>
  </si>
  <si>
    <t>SUB SEKTOR SEMEN</t>
  </si>
  <si>
    <t>Board Size (Dewan Komisaris)</t>
  </si>
  <si>
    <t>Komite Audit (Jumlah Anggota)</t>
  </si>
  <si>
    <t>%</t>
  </si>
  <si>
    <t>Tahun</t>
  </si>
  <si>
    <t>Jumlah Dewan Komisaris</t>
  </si>
  <si>
    <t xml:space="preserve">E </t>
  </si>
  <si>
    <t xml:space="preserve">S </t>
  </si>
  <si>
    <t>G</t>
  </si>
  <si>
    <t>E+S+G/3</t>
  </si>
  <si>
    <t>ESG/3</t>
  </si>
  <si>
    <t>Kinerja Keuangan</t>
  </si>
  <si>
    <t>Board Size</t>
  </si>
  <si>
    <t>Total</t>
  </si>
  <si>
    <t>E</t>
  </si>
  <si>
    <t>S</t>
  </si>
  <si>
    <t>Dummy</t>
  </si>
  <si>
    <t>Total Assets</t>
  </si>
  <si>
    <t>$15.731</t>
  </si>
  <si>
    <t>$14.269</t>
  </si>
  <si>
    <t>$15.416</t>
  </si>
  <si>
    <t>$16.162</t>
  </si>
  <si>
    <t>X1</t>
  </si>
  <si>
    <t>X2</t>
  </si>
  <si>
    <t>X3</t>
  </si>
  <si>
    <t>Audite Com</t>
  </si>
  <si>
    <t>$15.439</t>
  </si>
  <si>
    <t>$15.592</t>
  </si>
  <si>
    <t>$14.278</t>
  </si>
  <si>
    <t>$16.157</t>
  </si>
  <si>
    <t>KURS $</t>
  </si>
  <si>
    <t>$15.625</t>
  </si>
  <si>
    <t>$14.085</t>
  </si>
  <si>
    <t xml:space="preserve">produksi menggunakan alat  untuk
 mengurangi  energi,  air,  dan limbah. </t>
  </si>
  <si>
    <t>Produk Menggunakan 
Bahan Ramah Lingkungan</t>
  </si>
  <si>
    <t>Komponen/Bahan dlm Proses Produksi 
Bisa di Daur Ulang/di Rekondisi</t>
  </si>
  <si>
    <t>2nd check</t>
  </si>
  <si>
    <t>hal 101</t>
  </si>
  <si>
    <t>hal 164</t>
  </si>
  <si>
    <t>hal 154</t>
  </si>
  <si>
    <t>hal 185</t>
  </si>
  <si>
    <t>hal 111</t>
  </si>
  <si>
    <t>hal 103</t>
  </si>
  <si>
    <t>hal 114</t>
  </si>
  <si>
    <t>indp</t>
  </si>
  <si>
    <t>hal 159</t>
  </si>
  <si>
    <t>hal 108</t>
  </si>
  <si>
    <t>hal 102</t>
  </si>
  <si>
    <t>hal 98</t>
  </si>
  <si>
    <t>hal 116</t>
  </si>
  <si>
    <t>hal 139</t>
  </si>
  <si>
    <t>hal 80</t>
  </si>
  <si>
    <t>hal 26</t>
  </si>
  <si>
    <t>hal 30</t>
  </si>
  <si>
    <t>hal 32</t>
  </si>
  <si>
    <t>hal 44</t>
  </si>
  <si>
    <t>hal 54</t>
  </si>
  <si>
    <t>Hasil</t>
  </si>
  <si>
    <t>hal 140</t>
  </si>
  <si>
    <t>KOM INDP</t>
  </si>
  <si>
    <t>0.333333333333333</t>
  </si>
  <si>
    <t>0.866666666666667</t>
  </si>
  <si>
    <t>0.933333333333333</t>
  </si>
  <si>
    <t>0.666666666666667</t>
  </si>
  <si>
    <t>0.375</t>
  </si>
  <si>
    <t>0.6</t>
  </si>
  <si>
    <t>0.5</t>
  </si>
  <si>
    <t>0.733333333333333</t>
  </si>
  <si>
    <t>0.4</t>
  </si>
  <si>
    <t>0.466666666666667</t>
  </si>
  <si>
    <t>0.8</t>
  </si>
  <si>
    <t>0.428571428571429</t>
  </si>
  <si>
    <t>0.75</t>
  </si>
  <si>
    <t>0.25</t>
  </si>
  <si>
    <t>2.59</t>
  </si>
  <si>
    <t>1.29</t>
  </si>
  <si>
    <t>2.18</t>
  </si>
  <si>
    <t>1.38</t>
  </si>
  <si>
    <t>8.32</t>
  </si>
  <si>
    <t>4.19</t>
  </si>
  <si>
    <t>0.14</t>
  </si>
  <si>
    <t>-0.44</t>
  </si>
  <si>
    <t>5.39</t>
  </si>
  <si>
    <t>9.95</t>
  </si>
  <si>
    <t>10.28</t>
  </si>
  <si>
    <t>3.65</t>
  </si>
  <si>
    <t>13.19</t>
  </si>
  <si>
    <t>12.98</t>
  </si>
  <si>
    <t>14.71</t>
  </si>
  <si>
    <t>15.04</t>
  </si>
  <si>
    <t>12.2</t>
  </si>
  <si>
    <t>-14.13</t>
  </si>
  <si>
    <t>-0.18</t>
  </si>
  <si>
    <t>-8.04</t>
  </si>
  <si>
    <t>-9.56</t>
  </si>
  <si>
    <t>-7.29</t>
  </si>
  <si>
    <t>-4.71</t>
  </si>
  <si>
    <t>-0.6</t>
  </si>
  <si>
    <t>3.56</t>
  </si>
  <si>
    <t>11.58</t>
  </si>
  <si>
    <t>4.85</t>
  </si>
  <si>
    <t>7.46</t>
  </si>
  <si>
    <t>-11.71</t>
  </si>
  <si>
    <t>-4.96</t>
  </si>
  <si>
    <t>10.9</t>
  </si>
  <si>
    <t>13.2</t>
  </si>
  <si>
    <t>6.27</t>
  </si>
  <si>
    <t>6.76</t>
  </si>
  <si>
    <t>4.63</t>
  </si>
  <si>
    <t>0.72</t>
  </si>
  <si>
    <t>0.93</t>
  </si>
  <si>
    <t>0.87</t>
  </si>
  <si>
    <t>5.23</t>
  </si>
  <si>
    <t>1.51</t>
  </si>
  <si>
    <t>-0.22</t>
  </si>
  <si>
    <t>-5.12</t>
  </si>
  <si>
    <t>-4.02</t>
  </si>
  <si>
    <t>12.99</t>
  </si>
  <si>
    <t>9.56</t>
  </si>
  <si>
    <t>3.8</t>
  </si>
  <si>
    <t>5.79</t>
  </si>
  <si>
    <t>4.92</t>
  </si>
  <si>
    <t>3.08</t>
  </si>
  <si>
    <t>15.65</t>
  </si>
  <si>
    <t>12.85</t>
  </si>
  <si>
    <t>11.85</t>
  </si>
  <si>
    <t>6.23</t>
  </si>
  <si>
    <t>0.28</t>
  </si>
  <si>
    <t>-7.33</t>
  </si>
  <si>
    <t>-3.92</t>
  </si>
  <si>
    <t>-7.95</t>
  </si>
  <si>
    <t>2.16</t>
  </si>
  <si>
    <t>4.94</t>
  </si>
  <si>
    <t>3.55</t>
  </si>
  <si>
    <t>4.99</t>
  </si>
  <si>
    <t>5.86</t>
  </si>
  <si>
    <t>8.89</t>
  </si>
  <si>
    <t>4.06</t>
  </si>
  <si>
    <t>3.6</t>
  </si>
  <si>
    <t>0.13</t>
  </si>
  <si>
    <t>-4.38</t>
  </si>
  <si>
    <t>-1.13</t>
  </si>
  <si>
    <t>-0.67</t>
  </si>
  <si>
    <t>6.85</t>
  </si>
  <si>
    <t>4.13</t>
  </si>
  <si>
    <t>6.25</t>
  </si>
  <si>
    <t>6.39</t>
  </si>
  <si>
    <t>1.16</t>
  </si>
  <si>
    <t>4.62</t>
  </si>
  <si>
    <t>5.13</t>
  </si>
  <si>
    <t>4.1</t>
  </si>
  <si>
    <t>-3.39</t>
  </si>
  <si>
    <t>-4.62</t>
  </si>
  <si>
    <t>-6.28</t>
  </si>
  <si>
    <t>1.71</t>
  </si>
  <si>
    <t>0.52</t>
  </si>
  <si>
    <t>4.66</t>
  </si>
  <si>
    <t>0.92</t>
  </si>
  <si>
    <t>1.08</t>
  </si>
  <si>
    <t>-10.4</t>
  </si>
  <si>
    <t>22.09</t>
  </si>
  <si>
    <t>0.95</t>
  </si>
  <si>
    <t>4.5</t>
  </si>
  <si>
    <t>6.12</t>
  </si>
  <si>
    <t>13.84</t>
  </si>
  <si>
    <t>18.86</t>
  </si>
  <si>
    <t>9.71</t>
  </si>
  <si>
    <t>11.17</t>
  </si>
  <si>
    <t>14.23</t>
  </si>
  <si>
    <t>2.96</t>
  </si>
  <si>
    <t>1.66</t>
  </si>
  <si>
    <t>4.61</t>
  </si>
  <si>
    <t>5.58</t>
  </si>
  <si>
    <t>3.81</t>
  </si>
  <si>
    <t>0.63</t>
  </si>
  <si>
    <t>1.09</t>
  </si>
  <si>
    <t>10.72</t>
  </si>
  <si>
    <t>10.38</t>
  </si>
  <si>
    <t>5.41</t>
  </si>
  <si>
    <t>3.09</t>
  </si>
  <si>
    <t>3.83</t>
  </si>
  <si>
    <t>24.63</t>
  </si>
  <si>
    <t>-26.64</t>
  </si>
  <si>
    <t>25.01</t>
  </si>
  <si>
    <t>4.34</t>
  </si>
  <si>
    <t>2.88</t>
  </si>
  <si>
    <t>-4.79</t>
  </si>
  <si>
    <t>19.83</t>
  </si>
  <si>
    <t>11.93</t>
  </si>
  <si>
    <t>6.38</t>
  </si>
  <si>
    <t>6.01</t>
  </si>
  <si>
    <t>-28.24</t>
  </si>
  <si>
    <t>11.33</t>
  </si>
  <si>
    <t>-27.56</t>
  </si>
  <si>
    <t>0.9</t>
  </si>
  <si>
    <t>1.81</t>
  </si>
  <si>
    <t>0.26</t>
  </si>
  <si>
    <t>0.89</t>
  </si>
  <si>
    <t>-3.67</t>
  </si>
  <si>
    <t>-0.49</t>
  </si>
  <si>
    <t>2.98</t>
  </si>
  <si>
    <t>-1.46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</si>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</sst>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p&quot;* #,##0.00_-;\-&quot;Rp&quot;* #,##0.00_-;_-&quot;Rp&quot;* &quot;-&quot;??_-;_-@_-"/>
    <numFmt numFmtId="164" formatCode="_-&quot;Rp&quot;* #,##0_-;\-&quot;Rp&quot;* #,##0_-;_-&quot;Rp&quot;* &quot;-&quot;??_-;_-@_-"/>
    <numFmt numFmtId="165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</font>
    <font>
      <b/>
      <sz val="10"/>
      <color theme="1"/>
      <name val="Calibri"/>
      <family val="2"/>
      <scheme val="minor"/>
    </font>
    <font>
      <sz val="11"/>
      <color theme="1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8" fillId="0" borderId="0"/>
    <xf numFmtId="44" fontId="2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44" fontId="1" fillId="3" borderId="1" xfId="0" applyNumberFormat="1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164" fontId="1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0" fontId="1" fillId="3" borderId="1" xfId="0" applyNumberFormat="1" applyFont="1" applyFill="1" applyBorder="1" applyAlignment="1">
      <alignment horizontal="center" vertical="center"/>
    </xf>
    <xf numFmtId="10" fontId="0" fillId="0" borderId="0" xfId="0" applyNumberFormat="1"/>
    <xf numFmtId="10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/>
    <xf numFmtId="44" fontId="0" fillId="0" borderId="1" xfId="0" applyNumberFormat="1" applyBorder="1"/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/>
    <xf numFmtId="0" fontId="0" fillId="10" borderId="1" xfId="0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1" fillId="3" borderId="2" xfId="0" applyNumberFormat="1" applyFont="1" applyFill="1" applyBorder="1" applyAlignment="1">
      <alignment horizontal="center" vertical="center"/>
    </xf>
    <xf numFmtId="164" fontId="0" fillId="0" borderId="2" xfId="1" applyNumberFormat="1" applyFont="1" applyBorder="1"/>
    <xf numFmtId="164" fontId="0" fillId="0" borderId="3" xfId="0" applyNumberFormat="1" applyBorder="1"/>
    <xf numFmtId="10" fontId="0" fillId="0" borderId="1" xfId="0" applyNumberFormat="1" applyBorder="1" applyAlignment="1">
      <alignment horizontal="center"/>
    </xf>
    <xf numFmtId="10" fontId="0" fillId="0" borderId="0" xfId="0" applyNumberFormat="1" applyAlignment="1">
      <alignment horizontal="center"/>
    </xf>
    <xf numFmtId="0" fontId="0" fillId="10" borderId="0" xfId="0" applyFill="1"/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0" fillId="10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64" fontId="0" fillId="10" borderId="1" xfId="0" applyNumberFormat="1" applyFill="1" applyBorder="1"/>
    <xf numFmtId="164" fontId="0" fillId="10" borderId="2" xfId="0" applyNumberFormat="1" applyFill="1" applyBorder="1"/>
    <xf numFmtId="10" fontId="0" fillId="10" borderId="1" xfId="0" applyNumberFormat="1" applyFill="1" applyBorder="1" applyAlignment="1">
      <alignment horizontal="center"/>
    </xf>
    <xf numFmtId="0" fontId="1" fillId="8" borderId="1" xfId="0" applyFont="1" applyFill="1" applyBorder="1" applyAlignment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164" fontId="0" fillId="0" borderId="4" xfId="0" applyNumberFormat="1" applyBorder="1"/>
    <xf numFmtId="2" fontId="0" fillId="0" borderId="0" xfId="0" applyNumberFormat="1" applyAlignment="1">
      <alignment horizontal="center" vertical="center"/>
    </xf>
    <xf numFmtId="10" fontId="0" fillId="10" borderId="1" xfId="0" applyNumberFormat="1" applyFill="1" applyBorder="1" applyAlignment="1">
      <alignment horizontal="center" vertical="center"/>
    </xf>
    <xf numFmtId="164" fontId="3" fillId="0" borderId="1" xfId="0" applyNumberFormat="1" applyFont="1" applyBorder="1"/>
    <xf numFmtId="10" fontId="3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10" borderId="2" xfId="0" applyFill="1" applyBorder="1" applyAlignment="1">
      <alignment horizontal="center"/>
    </xf>
    <xf numFmtId="0" fontId="1" fillId="10" borderId="1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6" fillId="11" borderId="10" xfId="0" applyFont="1" applyFill="1" applyBorder="1" applyAlignment="1">
      <alignment horizontal="center" vertical="center"/>
    </xf>
    <xf numFmtId="0" fontId="6" fillId="11" borderId="11" xfId="0" applyFont="1" applyFill="1" applyBorder="1" applyAlignment="1">
      <alignment horizontal="center" vertical="center"/>
    </xf>
    <xf numFmtId="165" fontId="0" fillId="10" borderId="2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6" fillId="12" borderId="10" xfId="0" applyFont="1" applyFill="1" applyBorder="1" applyAlignment="1">
      <alignment horizontal="center" vertical="center"/>
    </xf>
    <xf numFmtId="2" fontId="1" fillId="10" borderId="1" xfId="0" applyNumberFormat="1" applyFont="1" applyFill="1" applyBorder="1"/>
    <xf numFmtId="164" fontId="0" fillId="0" borderId="2" xfId="1" applyNumberFormat="1" applyFont="1" applyFill="1" applyBorder="1"/>
    <xf numFmtId="164" fontId="0" fillId="0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4">
    <cellStyle name="Currency" xfId="1" builtinId="4"/>
    <cellStyle name="Currency 2" xfId="3" xr:uid="{A2B96D37-AEE8-4E24-80AF-F35445F26976}"/>
    <cellStyle name="Normal" xfId="0" builtinId="0"/>
    <cellStyle name="Normal 2" xfId="2" xr:uid="{717E0A47-8FC5-4C84-AF5D-2EE8D2D9BE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EEDF4-0C1D-4F5C-AEDB-5E20680035C2}">
  <sheetPr>
    <pageSetUpPr fitToPage="1"/>
  </sheetPr>
  <dimension ref="A1:O36"/>
  <sheetViews>
    <sheetView topLeftCell="B1" zoomScale="76" workbookViewId="0">
      <selection activeCell="H11" sqref="H11"/>
    </sheetView>
  </sheetViews>
  <sheetFormatPr defaultRowHeight="14.5" x14ac:dyDescent="0.35"/>
  <cols>
    <col min="1" max="1" width="5.36328125" customWidth="1"/>
    <col min="2" max="2" width="11.1796875" customWidth="1"/>
    <col min="3" max="3" width="36.54296875" customWidth="1"/>
    <col min="4" max="4" width="30.1796875" hidden="1" customWidth="1"/>
    <col min="5" max="5" width="21.81640625" style="23" bestFit="1" customWidth="1"/>
    <col min="6" max="6" width="11.81640625" style="23" bestFit="1" customWidth="1"/>
    <col min="7" max="7" width="11.81640625" style="23" customWidth="1"/>
    <col min="8" max="8" width="7.1796875" style="23" customWidth="1"/>
    <col min="9" max="10" width="6.81640625" customWidth="1"/>
    <col min="11" max="11" width="9" style="39" customWidth="1"/>
    <col min="12" max="12" width="11.08984375" style="23" customWidth="1"/>
    <col min="13" max="14" width="27.08984375" style="18" customWidth="1"/>
    <col min="15" max="15" width="14.1796875" style="35" customWidth="1"/>
  </cols>
  <sheetData>
    <row r="1" spans="1:15" x14ac:dyDescent="0.35">
      <c r="A1" s="75" t="s">
        <v>0</v>
      </c>
      <c r="B1" s="75" t="s">
        <v>1</v>
      </c>
      <c r="C1" s="75" t="s">
        <v>2</v>
      </c>
      <c r="D1" s="75" t="s">
        <v>3</v>
      </c>
      <c r="E1" s="2" t="s">
        <v>5</v>
      </c>
      <c r="F1" s="2"/>
      <c r="G1" s="2"/>
      <c r="H1" s="2" t="s">
        <v>9</v>
      </c>
      <c r="I1" s="2"/>
      <c r="J1" s="2"/>
      <c r="K1" s="2"/>
      <c r="L1" s="2" t="s">
        <v>10</v>
      </c>
      <c r="M1" s="2" t="s">
        <v>14</v>
      </c>
      <c r="N1" s="2"/>
      <c r="O1" s="46"/>
    </row>
    <row r="2" spans="1:15" x14ac:dyDescent="0.35">
      <c r="A2" s="75"/>
      <c r="B2" s="75"/>
      <c r="C2" s="75"/>
      <c r="D2" s="75"/>
      <c r="E2" s="3" t="s">
        <v>93</v>
      </c>
      <c r="F2" s="3" t="s">
        <v>4</v>
      </c>
      <c r="G2" s="3"/>
      <c r="H2" s="3" t="s">
        <v>94</v>
      </c>
      <c r="I2" s="3" t="s">
        <v>95</v>
      </c>
      <c r="J2" s="3" t="s">
        <v>96</v>
      </c>
      <c r="K2" s="3" t="s">
        <v>97</v>
      </c>
      <c r="L2" s="3" t="s">
        <v>11</v>
      </c>
      <c r="M2" s="17" t="s">
        <v>12</v>
      </c>
      <c r="N2" s="31" t="s">
        <v>13</v>
      </c>
      <c r="O2" s="19" t="s">
        <v>91</v>
      </c>
    </row>
    <row r="3" spans="1:15" x14ac:dyDescent="0.35">
      <c r="A3" s="43">
        <v>1</v>
      </c>
      <c r="B3" s="4" t="s">
        <v>15</v>
      </c>
      <c r="C3" s="4" t="s">
        <v>16</v>
      </c>
      <c r="D3" s="1" t="s">
        <v>17</v>
      </c>
      <c r="E3" s="10">
        <v>6</v>
      </c>
      <c r="F3" s="10">
        <v>3</v>
      </c>
      <c r="G3" s="10">
        <f>(E3+F3)/2</f>
        <v>4.5</v>
      </c>
      <c r="H3" s="10">
        <v>1</v>
      </c>
      <c r="I3" s="1">
        <v>0.8</v>
      </c>
      <c r="J3" s="1">
        <v>1</v>
      </c>
      <c r="K3" s="11">
        <f>(H3+I3+J3)/3</f>
        <v>0.93333333333333324</v>
      </c>
      <c r="L3" s="10">
        <v>1</v>
      </c>
      <c r="M3" s="16">
        <v>211485000000</v>
      </c>
      <c r="N3" s="73">
        <v>8164599000000</v>
      </c>
      <c r="O3" s="34">
        <f>(M3/N3)</f>
        <v>2.5902680584802756E-2</v>
      </c>
    </row>
    <row r="4" spans="1:15" x14ac:dyDescent="0.35">
      <c r="A4" s="43">
        <v>2</v>
      </c>
      <c r="B4" s="5" t="s">
        <v>18</v>
      </c>
      <c r="C4" s="5" t="s">
        <v>19</v>
      </c>
      <c r="D4" s="1" t="s">
        <v>20</v>
      </c>
      <c r="E4" s="10">
        <v>3</v>
      </c>
      <c r="F4" s="10">
        <v>3</v>
      </c>
      <c r="G4" s="10">
        <f t="shared" ref="G4:G36" si="0">(E4+F4)/2</f>
        <v>3</v>
      </c>
      <c r="H4" s="10">
        <v>1</v>
      </c>
      <c r="I4" s="1">
        <v>0.6</v>
      </c>
      <c r="J4" s="1">
        <v>1</v>
      </c>
      <c r="K4" s="11">
        <f t="shared" ref="K4:K36" si="1">(H4+I4+J4)/3</f>
        <v>0.8666666666666667</v>
      </c>
      <c r="L4" s="10">
        <v>1</v>
      </c>
      <c r="M4" s="16">
        <v>100771009640</v>
      </c>
      <c r="N4" s="33">
        <f>1210809*1000000</f>
        <v>1210809000000</v>
      </c>
      <c r="O4" s="34">
        <f t="shared" ref="O4:O14" si="2">(M4/N4)</f>
        <v>8.3226181536476845E-2</v>
      </c>
    </row>
    <row r="5" spans="1:15" x14ac:dyDescent="0.35">
      <c r="A5" s="43">
        <v>3</v>
      </c>
      <c r="B5" s="6" t="s">
        <v>21</v>
      </c>
      <c r="C5" s="6" t="s">
        <v>22</v>
      </c>
      <c r="D5" s="1" t="s">
        <v>25</v>
      </c>
      <c r="E5" s="10">
        <v>2</v>
      </c>
      <c r="F5" s="10">
        <v>3</v>
      </c>
      <c r="G5" s="10">
        <f t="shared" si="0"/>
        <v>2.5</v>
      </c>
      <c r="H5" s="10">
        <v>1</v>
      </c>
      <c r="I5" s="1">
        <v>1</v>
      </c>
      <c r="J5" s="1">
        <v>0.8</v>
      </c>
      <c r="K5" s="11">
        <f t="shared" si="1"/>
        <v>0.93333333333333324</v>
      </c>
      <c r="L5" s="10">
        <v>1</v>
      </c>
      <c r="M5" s="16">
        <v>23227293962</v>
      </c>
      <c r="N5" s="18">
        <v>431280653664</v>
      </c>
      <c r="O5" s="34">
        <f t="shared" si="2"/>
        <v>5.3856563619697637E-2</v>
      </c>
    </row>
    <row r="6" spans="1:15" x14ac:dyDescent="0.35">
      <c r="A6" s="43">
        <v>4</v>
      </c>
      <c r="B6" s="7" t="s">
        <v>23</v>
      </c>
      <c r="C6" s="7" t="s">
        <v>24</v>
      </c>
      <c r="D6" s="1" t="s">
        <v>26</v>
      </c>
      <c r="E6" s="10">
        <v>3</v>
      </c>
      <c r="F6" s="10">
        <v>3</v>
      </c>
      <c r="G6" s="10">
        <f t="shared" si="0"/>
        <v>3</v>
      </c>
      <c r="H6" s="10">
        <v>1</v>
      </c>
      <c r="I6" s="1">
        <v>1</v>
      </c>
      <c r="J6" s="1">
        <v>1</v>
      </c>
      <c r="K6" s="11">
        <f t="shared" si="1"/>
        <v>1</v>
      </c>
      <c r="L6" s="10">
        <v>1</v>
      </c>
      <c r="M6" s="16">
        <v>88523639594</v>
      </c>
      <c r="N6" s="27">
        <v>725506645166</v>
      </c>
      <c r="O6" s="34">
        <f t="shared" si="2"/>
        <v>0.12201630430792994</v>
      </c>
    </row>
    <row r="7" spans="1:15" x14ac:dyDescent="0.35">
      <c r="A7" s="43">
        <v>5</v>
      </c>
      <c r="B7" s="6" t="s">
        <v>27</v>
      </c>
      <c r="C7" s="6" t="s">
        <v>28</v>
      </c>
      <c r="D7" s="1" t="s">
        <v>25</v>
      </c>
      <c r="E7" s="10">
        <v>5</v>
      </c>
      <c r="F7" s="10">
        <v>3</v>
      </c>
      <c r="G7" s="10">
        <f t="shared" si="0"/>
        <v>4</v>
      </c>
      <c r="H7" s="10">
        <v>1</v>
      </c>
      <c r="I7" s="1">
        <v>1</v>
      </c>
      <c r="J7" s="1">
        <v>1</v>
      </c>
      <c r="K7" s="11">
        <f t="shared" si="1"/>
        <v>1</v>
      </c>
      <c r="L7" s="10">
        <v>1</v>
      </c>
      <c r="M7" s="16">
        <v>-193272827</v>
      </c>
      <c r="N7" s="27">
        <v>2020640257</v>
      </c>
      <c r="O7" s="34">
        <f t="shared" si="2"/>
        <v>-9.5649300428641323E-2</v>
      </c>
    </row>
    <row r="8" spans="1:15" x14ac:dyDescent="0.35">
      <c r="A8" s="43">
        <v>6</v>
      </c>
      <c r="B8" s="7" t="s">
        <v>29</v>
      </c>
      <c r="C8" s="7" t="s">
        <v>30</v>
      </c>
      <c r="D8" s="1" t="s">
        <v>26</v>
      </c>
      <c r="E8" s="10">
        <v>2</v>
      </c>
      <c r="F8" s="10">
        <v>3</v>
      </c>
      <c r="G8" s="10">
        <f t="shared" si="0"/>
        <v>2.5</v>
      </c>
      <c r="H8" s="10">
        <v>1</v>
      </c>
      <c r="I8" s="1">
        <v>0.8</v>
      </c>
      <c r="J8" s="1">
        <v>0.8</v>
      </c>
      <c r="K8" s="11">
        <f t="shared" si="1"/>
        <v>0.8666666666666667</v>
      </c>
      <c r="L8" s="10">
        <v>1</v>
      </c>
      <c r="M8" s="16">
        <v>9635958498</v>
      </c>
      <c r="N8" s="27">
        <v>270669540064</v>
      </c>
      <c r="O8" s="34">
        <f t="shared" si="2"/>
        <v>3.5600453954743379E-2</v>
      </c>
    </row>
    <row r="9" spans="1:15" x14ac:dyDescent="0.35">
      <c r="A9" s="43">
        <v>7</v>
      </c>
      <c r="B9" s="7" t="s">
        <v>31</v>
      </c>
      <c r="C9" s="7" t="s">
        <v>32</v>
      </c>
      <c r="D9" s="1" t="s">
        <v>26</v>
      </c>
      <c r="E9" s="10">
        <v>6</v>
      </c>
      <c r="F9" s="10">
        <v>3</v>
      </c>
      <c r="G9" s="10">
        <f t="shared" si="0"/>
        <v>4.5</v>
      </c>
      <c r="H9" s="10">
        <v>1</v>
      </c>
      <c r="I9" s="1">
        <v>0.6</v>
      </c>
      <c r="J9" s="1">
        <v>1</v>
      </c>
      <c r="K9" s="11">
        <f t="shared" si="1"/>
        <v>0.8666666666666667</v>
      </c>
      <c r="L9" s="10">
        <v>1</v>
      </c>
      <c r="M9" s="16">
        <v>-256550503596</v>
      </c>
      <c r="N9" s="27">
        <v>2191442848719</v>
      </c>
      <c r="O9" s="34">
        <f t="shared" si="2"/>
        <v>-0.11706921937113973</v>
      </c>
    </row>
    <row r="10" spans="1:15" x14ac:dyDescent="0.35">
      <c r="A10" s="43">
        <v>8</v>
      </c>
      <c r="B10" s="4" t="s">
        <v>33</v>
      </c>
      <c r="C10" s="4" t="s">
        <v>34</v>
      </c>
      <c r="D10" s="1" t="s">
        <v>17</v>
      </c>
      <c r="E10" s="10">
        <v>3</v>
      </c>
      <c r="F10" s="10">
        <v>3</v>
      </c>
      <c r="G10" s="10">
        <f t="shared" si="0"/>
        <v>3</v>
      </c>
      <c r="H10" s="10">
        <v>1</v>
      </c>
      <c r="I10" s="1">
        <v>1</v>
      </c>
      <c r="J10" s="1">
        <v>1</v>
      </c>
      <c r="K10" s="11">
        <f t="shared" si="1"/>
        <v>1</v>
      </c>
      <c r="L10" s="10">
        <v>1</v>
      </c>
      <c r="M10" s="16">
        <v>22723655893</v>
      </c>
      <c r="N10" s="27">
        <v>362242571405</v>
      </c>
      <c r="O10" s="34">
        <f t="shared" si="2"/>
        <v>6.2730495217234283E-2</v>
      </c>
    </row>
    <row r="11" spans="1:15" x14ac:dyDescent="0.35">
      <c r="A11" s="43">
        <v>9</v>
      </c>
      <c r="B11" s="6" t="s">
        <v>35</v>
      </c>
      <c r="C11" s="6" t="s">
        <v>36</v>
      </c>
      <c r="D11" s="1" t="s">
        <v>25</v>
      </c>
      <c r="E11" s="10">
        <v>2</v>
      </c>
      <c r="F11" s="10">
        <v>3</v>
      </c>
      <c r="G11" s="10">
        <f t="shared" si="0"/>
        <v>2.5</v>
      </c>
      <c r="H11" s="10">
        <v>1</v>
      </c>
      <c r="I11" s="1">
        <v>1</v>
      </c>
      <c r="J11" s="1">
        <v>0.6</v>
      </c>
      <c r="K11" s="11">
        <f t="shared" si="1"/>
        <v>0.8666666666666667</v>
      </c>
      <c r="L11" s="10">
        <v>1</v>
      </c>
      <c r="M11" s="16">
        <v>153186588000</v>
      </c>
      <c r="N11" s="27">
        <v>2931463374000</v>
      </c>
      <c r="O11" s="34">
        <f t="shared" si="2"/>
        <v>5.2256012938335282E-2</v>
      </c>
    </row>
    <row r="12" spans="1:15" x14ac:dyDescent="0.35">
      <c r="A12" s="43">
        <v>10</v>
      </c>
      <c r="B12" s="7" t="s">
        <v>37</v>
      </c>
      <c r="C12" s="7" t="s">
        <v>38</v>
      </c>
      <c r="D12" s="1" t="s">
        <v>26</v>
      </c>
      <c r="E12" s="10">
        <v>3</v>
      </c>
      <c r="F12" s="10">
        <v>3</v>
      </c>
      <c r="G12" s="10">
        <f t="shared" si="0"/>
        <v>3</v>
      </c>
      <c r="H12" s="10">
        <v>1</v>
      </c>
      <c r="I12" s="1">
        <v>0.6</v>
      </c>
      <c r="J12" s="1">
        <v>0.6</v>
      </c>
      <c r="K12" s="11">
        <f t="shared" si="1"/>
        <v>0.73333333333333339</v>
      </c>
      <c r="L12" s="10">
        <v>1</v>
      </c>
      <c r="M12" s="16">
        <v>-63711545268</v>
      </c>
      <c r="N12" s="27">
        <v>1583979016422</v>
      </c>
      <c r="O12" s="34">
        <f t="shared" si="2"/>
        <v>-4.0222467979352396E-2</v>
      </c>
    </row>
    <row r="13" spans="1:15" x14ac:dyDescent="0.35">
      <c r="A13" s="43">
        <v>11</v>
      </c>
      <c r="B13" s="6" t="s">
        <v>39</v>
      </c>
      <c r="C13" s="6" t="s">
        <v>40</v>
      </c>
      <c r="D13" s="1" t="s">
        <v>25</v>
      </c>
      <c r="E13" s="10">
        <v>3</v>
      </c>
      <c r="F13" s="10">
        <v>3</v>
      </c>
      <c r="G13" s="10">
        <f t="shared" si="0"/>
        <v>3</v>
      </c>
      <c r="H13" s="10">
        <v>0.8</v>
      </c>
      <c r="I13" s="1">
        <v>0.8</v>
      </c>
      <c r="J13" s="1">
        <v>1</v>
      </c>
      <c r="K13" s="11">
        <f t="shared" si="1"/>
        <v>0.8666666666666667</v>
      </c>
      <c r="L13" s="10">
        <v>1</v>
      </c>
      <c r="M13" s="16">
        <v>104034299846</v>
      </c>
      <c r="N13" s="27">
        <v>809371584010</v>
      </c>
      <c r="O13" s="34">
        <f t="shared" si="2"/>
        <v>0.12853712917689317</v>
      </c>
    </row>
    <row r="14" spans="1:15" x14ac:dyDescent="0.35">
      <c r="A14" s="43">
        <v>12</v>
      </c>
      <c r="B14" s="7" t="s">
        <v>41</v>
      </c>
      <c r="C14" s="7" t="s">
        <v>42</v>
      </c>
      <c r="D14" s="1" t="s">
        <v>26</v>
      </c>
      <c r="E14" s="10">
        <v>3</v>
      </c>
      <c r="F14" s="10">
        <v>3</v>
      </c>
      <c r="G14" s="10">
        <f t="shared" si="0"/>
        <v>3</v>
      </c>
      <c r="H14" s="10">
        <v>0.8</v>
      </c>
      <c r="I14" s="1">
        <v>1</v>
      </c>
      <c r="J14" s="1">
        <v>1</v>
      </c>
      <c r="K14" s="11">
        <f t="shared" si="1"/>
        <v>0.93333333333333324</v>
      </c>
      <c r="L14" s="10">
        <v>1</v>
      </c>
      <c r="M14" s="16">
        <v>4319665242</v>
      </c>
      <c r="N14" s="27">
        <v>1548832511319</v>
      </c>
      <c r="O14" s="34">
        <f t="shared" si="2"/>
        <v>2.7889815137734507E-3</v>
      </c>
    </row>
    <row r="15" spans="1:15" x14ac:dyDescent="0.35">
      <c r="A15" s="43">
        <v>13</v>
      </c>
      <c r="B15" s="4" t="s">
        <v>43</v>
      </c>
      <c r="C15" s="4" t="s">
        <v>44</v>
      </c>
      <c r="D15" s="1" t="s">
        <v>17</v>
      </c>
      <c r="E15" s="10">
        <v>2</v>
      </c>
      <c r="F15" s="10">
        <v>3</v>
      </c>
      <c r="G15" s="10">
        <f t="shared" si="0"/>
        <v>2.5</v>
      </c>
      <c r="H15" s="10">
        <v>0.6</v>
      </c>
      <c r="I15" s="1">
        <v>0.6</v>
      </c>
      <c r="J15" s="1">
        <v>0.8</v>
      </c>
      <c r="K15" s="11">
        <f t="shared" si="1"/>
        <v>0.66666666666666663</v>
      </c>
      <c r="L15" s="10">
        <v>1</v>
      </c>
      <c r="M15" s="16">
        <v>11036924395</v>
      </c>
      <c r="N15" s="27">
        <v>510698600200</v>
      </c>
      <c r="O15" s="34">
        <f t="shared" ref="O15:O36" si="3">(M15/N15)</f>
        <v>2.1611424802569883E-2</v>
      </c>
    </row>
    <row r="16" spans="1:15" x14ac:dyDescent="0.35">
      <c r="A16" s="43">
        <v>14</v>
      </c>
      <c r="B16" s="5" t="s">
        <v>45</v>
      </c>
      <c r="C16" s="5" t="s">
        <v>46</v>
      </c>
      <c r="D16" s="1" t="s">
        <v>20</v>
      </c>
      <c r="E16" s="10">
        <v>7</v>
      </c>
      <c r="F16" s="10">
        <v>3</v>
      </c>
      <c r="G16" s="10">
        <f t="shared" si="0"/>
        <v>5</v>
      </c>
      <c r="H16" s="10">
        <v>1</v>
      </c>
      <c r="I16" s="1">
        <v>1</v>
      </c>
      <c r="J16" s="1">
        <v>1</v>
      </c>
      <c r="K16" s="11">
        <f t="shared" si="1"/>
        <v>1</v>
      </c>
      <c r="L16" s="10">
        <v>1</v>
      </c>
      <c r="M16" s="16">
        <v>8430692103000</v>
      </c>
      <c r="N16" s="27">
        <v>143807753565000</v>
      </c>
      <c r="O16" s="34">
        <f t="shared" si="3"/>
        <v>5.8624739584638541E-2</v>
      </c>
    </row>
    <row r="17" spans="1:15" x14ac:dyDescent="0.35">
      <c r="A17" s="43">
        <v>15</v>
      </c>
      <c r="B17" s="5" t="s">
        <v>47</v>
      </c>
      <c r="C17" s="5" t="s">
        <v>48</v>
      </c>
      <c r="D17" s="1" t="s">
        <v>20</v>
      </c>
      <c r="E17" s="10">
        <v>4</v>
      </c>
      <c r="F17" s="10">
        <v>3</v>
      </c>
      <c r="G17" s="10">
        <f t="shared" si="0"/>
        <v>3.5</v>
      </c>
      <c r="H17" s="10">
        <v>0.8</v>
      </c>
      <c r="I17" s="1">
        <v>0.8</v>
      </c>
      <c r="J17" s="1">
        <v>1</v>
      </c>
      <c r="K17" s="11">
        <f t="shared" si="1"/>
        <v>0.8666666666666667</v>
      </c>
      <c r="L17" s="10">
        <v>1</v>
      </c>
      <c r="M17" s="16">
        <v>9898506000</v>
      </c>
      <c r="N17" s="27">
        <v>7600851333000</v>
      </c>
      <c r="O17" s="34">
        <f t="shared" si="3"/>
        <v>1.3022891208284077E-3</v>
      </c>
    </row>
    <row r="18" spans="1:15" x14ac:dyDescent="0.35">
      <c r="A18" s="43">
        <v>16</v>
      </c>
      <c r="B18" s="7" t="s">
        <v>49</v>
      </c>
      <c r="C18" s="7" t="s">
        <v>50</v>
      </c>
      <c r="D18" s="1" t="s">
        <v>26</v>
      </c>
      <c r="E18" s="10">
        <v>4</v>
      </c>
      <c r="F18" s="10">
        <v>3</v>
      </c>
      <c r="G18" s="10">
        <f t="shared" si="0"/>
        <v>3.5</v>
      </c>
      <c r="H18" s="10">
        <v>1</v>
      </c>
      <c r="I18" s="1">
        <v>0.6</v>
      </c>
      <c r="J18" s="1">
        <v>1</v>
      </c>
      <c r="K18" s="11">
        <f t="shared" si="1"/>
        <v>0.8666666666666667</v>
      </c>
      <c r="L18" s="10">
        <v>1</v>
      </c>
      <c r="M18" s="16">
        <v>486061000000</v>
      </c>
      <c r="N18" s="27">
        <v>7097322000000</v>
      </c>
      <c r="O18" s="34">
        <f t="shared" si="3"/>
        <v>6.8485127207135316E-2</v>
      </c>
    </row>
    <row r="19" spans="1:15" x14ac:dyDescent="0.35">
      <c r="A19" s="43">
        <v>17</v>
      </c>
      <c r="B19" s="7" t="s">
        <v>51</v>
      </c>
      <c r="C19" s="7" t="s">
        <v>52</v>
      </c>
      <c r="D19" s="1" t="s">
        <v>26</v>
      </c>
      <c r="E19" s="10">
        <v>6</v>
      </c>
      <c r="F19" s="10">
        <v>4</v>
      </c>
      <c r="G19" s="10">
        <f t="shared" si="0"/>
        <v>5</v>
      </c>
      <c r="H19" s="10">
        <v>1</v>
      </c>
      <c r="I19" s="1">
        <v>1</v>
      </c>
      <c r="J19" s="1">
        <v>1</v>
      </c>
      <c r="K19" s="11">
        <f t="shared" si="1"/>
        <v>1</v>
      </c>
      <c r="L19" s="10">
        <v>1</v>
      </c>
      <c r="M19" s="16">
        <v>700615614000</v>
      </c>
      <c r="N19" s="27">
        <v>60442968492000</v>
      </c>
      <c r="O19" s="34">
        <f t="shared" si="3"/>
        <v>1.1591350184806538E-2</v>
      </c>
    </row>
    <row r="20" spans="1:15" x14ac:dyDescent="0.35">
      <c r="A20" s="43">
        <v>18</v>
      </c>
      <c r="B20" s="7" t="s">
        <v>53</v>
      </c>
      <c r="C20" s="7" t="s">
        <v>54</v>
      </c>
      <c r="D20" s="1" t="s">
        <v>26</v>
      </c>
      <c r="E20" s="10">
        <v>3</v>
      </c>
      <c r="F20" s="10">
        <v>3</v>
      </c>
      <c r="G20" s="10">
        <f t="shared" si="0"/>
        <v>3</v>
      </c>
      <c r="H20" s="10">
        <v>1</v>
      </c>
      <c r="I20" s="1">
        <v>1</v>
      </c>
      <c r="J20" s="1">
        <v>1</v>
      </c>
      <c r="K20" s="11">
        <f t="shared" si="1"/>
        <v>1</v>
      </c>
      <c r="L20" s="10">
        <v>1</v>
      </c>
      <c r="M20" s="16">
        <v>5956601009</v>
      </c>
      <c r="N20" s="27">
        <v>145459649889</v>
      </c>
      <c r="O20" s="34">
        <f t="shared" si="3"/>
        <v>4.0950194872223823E-2</v>
      </c>
    </row>
    <row r="21" spans="1:15" x14ac:dyDescent="0.35">
      <c r="A21" s="43">
        <v>19</v>
      </c>
      <c r="B21" s="5" t="s">
        <v>55</v>
      </c>
      <c r="C21" s="5" t="s">
        <v>56</v>
      </c>
      <c r="D21" s="1" t="s">
        <v>20</v>
      </c>
      <c r="E21" s="10">
        <v>4</v>
      </c>
      <c r="F21" s="10">
        <v>3</v>
      </c>
      <c r="G21" s="10">
        <f t="shared" si="0"/>
        <v>3.5</v>
      </c>
      <c r="H21" s="10">
        <v>0.8</v>
      </c>
      <c r="I21" s="1">
        <v>1</v>
      </c>
      <c r="J21" s="1">
        <v>0.8</v>
      </c>
      <c r="K21" s="11">
        <f t="shared" si="1"/>
        <v>0.8666666666666667</v>
      </c>
      <c r="L21" s="10">
        <v>1</v>
      </c>
      <c r="M21" s="16">
        <v>294325560054</v>
      </c>
      <c r="N21" s="27">
        <v>2746153295147</v>
      </c>
      <c r="O21" s="34">
        <f t="shared" si="3"/>
        <v>0.10717739631437614</v>
      </c>
    </row>
    <row r="22" spans="1:15" x14ac:dyDescent="0.35">
      <c r="A22" s="43">
        <v>20</v>
      </c>
      <c r="B22" s="8" t="s">
        <v>57</v>
      </c>
      <c r="C22" s="8" t="s">
        <v>58</v>
      </c>
      <c r="D22" s="1" t="s">
        <v>59</v>
      </c>
      <c r="E22" s="10">
        <v>3</v>
      </c>
      <c r="F22" s="10">
        <v>3</v>
      </c>
      <c r="G22" s="10">
        <f t="shared" si="0"/>
        <v>3</v>
      </c>
      <c r="H22" s="10">
        <v>1</v>
      </c>
      <c r="I22" s="1">
        <v>1</v>
      </c>
      <c r="J22" s="1">
        <v>1</v>
      </c>
      <c r="K22" s="11">
        <f t="shared" si="1"/>
        <v>1</v>
      </c>
      <c r="L22" s="10">
        <v>1</v>
      </c>
      <c r="M22" s="16">
        <v>55030295631000</v>
      </c>
      <c r="N22" s="27">
        <v>1436853388374000</v>
      </c>
      <c r="O22" s="34">
        <f t="shared" si="3"/>
        <v>3.8299172397313584E-2</v>
      </c>
    </row>
    <row r="23" spans="1:15" x14ac:dyDescent="0.35">
      <c r="A23" s="43">
        <v>21</v>
      </c>
      <c r="B23" s="6" t="s">
        <v>60</v>
      </c>
      <c r="C23" s="6" t="s">
        <v>61</v>
      </c>
      <c r="D23" s="1" t="s">
        <v>25</v>
      </c>
      <c r="E23" s="10">
        <v>3</v>
      </c>
      <c r="F23" s="10">
        <v>3</v>
      </c>
      <c r="G23" s="10">
        <f t="shared" si="0"/>
        <v>3</v>
      </c>
      <c r="H23" s="10">
        <v>0.6</v>
      </c>
      <c r="I23" s="1">
        <v>0.6</v>
      </c>
      <c r="J23" s="1">
        <v>0.8</v>
      </c>
      <c r="K23" s="11">
        <f t="shared" si="1"/>
        <v>0.66666666666666663</v>
      </c>
      <c r="L23" s="10">
        <v>1</v>
      </c>
      <c r="M23" s="16">
        <v>200976000000</v>
      </c>
      <c r="N23" s="27">
        <v>4628831000000</v>
      </c>
      <c r="O23" s="34">
        <f t="shared" si="3"/>
        <v>4.3418305831429145E-2</v>
      </c>
    </row>
    <row r="24" spans="1:15" x14ac:dyDescent="0.35">
      <c r="A24" s="43">
        <v>22</v>
      </c>
      <c r="B24" s="4" t="s">
        <v>62</v>
      </c>
      <c r="C24" s="4" t="s">
        <v>63</v>
      </c>
      <c r="D24" s="1" t="s">
        <v>17</v>
      </c>
      <c r="E24" s="10">
        <v>6</v>
      </c>
      <c r="F24" s="10">
        <v>3</v>
      </c>
      <c r="G24" s="10">
        <f t="shared" si="0"/>
        <v>4.5</v>
      </c>
      <c r="H24" s="10">
        <v>0.8</v>
      </c>
      <c r="I24" s="1">
        <v>1</v>
      </c>
      <c r="J24" s="1">
        <v>1</v>
      </c>
      <c r="K24" s="11">
        <f t="shared" si="1"/>
        <v>0.93333333333333324</v>
      </c>
      <c r="L24" s="10">
        <v>1</v>
      </c>
      <c r="M24" s="16">
        <v>929830368189</v>
      </c>
      <c r="N24" s="27">
        <v>4688556816294</v>
      </c>
      <c r="O24" s="34">
        <f t="shared" si="3"/>
        <v>0.19831910001764053</v>
      </c>
    </row>
    <row r="25" spans="1:15" x14ac:dyDescent="0.35">
      <c r="A25" s="43">
        <v>23</v>
      </c>
      <c r="B25" s="9" t="s">
        <v>64</v>
      </c>
      <c r="C25" s="9" t="s">
        <v>65</v>
      </c>
      <c r="D25" s="1" t="s">
        <v>88</v>
      </c>
      <c r="E25" s="10">
        <v>5</v>
      </c>
      <c r="F25" s="10">
        <v>3</v>
      </c>
      <c r="G25" s="10">
        <f t="shared" si="0"/>
        <v>4</v>
      </c>
      <c r="H25" s="10">
        <v>1</v>
      </c>
      <c r="I25" s="1">
        <v>1</v>
      </c>
      <c r="J25" s="1">
        <v>1</v>
      </c>
      <c r="K25" s="11">
        <f t="shared" si="1"/>
        <v>1</v>
      </c>
      <c r="L25" s="10">
        <v>1</v>
      </c>
      <c r="M25" s="16">
        <v>81433957569</v>
      </c>
      <c r="N25" s="27">
        <v>9082511044439</v>
      </c>
      <c r="O25" s="34">
        <f t="shared" si="3"/>
        <v>8.9660180065357607E-3</v>
      </c>
    </row>
    <row r="26" spans="1:15" x14ac:dyDescent="0.35">
      <c r="A26" s="43">
        <v>24</v>
      </c>
      <c r="B26" s="6" t="s">
        <v>66</v>
      </c>
      <c r="C26" s="6" t="s">
        <v>67</v>
      </c>
      <c r="D26" s="1" t="s">
        <v>25</v>
      </c>
      <c r="E26" s="10">
        <v>3</v>
      </c>
      <c r="F26" s="10">
        <v>3</v>
      </c>
      <c r="G26" s="10">
        <f t="shared" si="0"/>
        <v>3</v>
      </c>
      <c r="H26" s="10">
        <v>1</v>
      </c>
      <c r="I26" s="1">
        <v>1</v>
      </c>
      <c r="J26" s="1">
        <v>1</v>
      </c>
      <c r="K26" s="11">
        <f t="shared" si="1"/>
        <v>1</v>
      </c>
      <c r="L26" s="10">
        <v>1</v>
      </c>
      <c r="M26" s="16">
        <v>-9484670499</v>
      </c>
      <c r="N26" s="27">
        <v>258162529531</v>
      </c>
      <c r="O26" s="34">
        <f t="shared" si="3"/>
        <v>-3.6739144585508435E-2</v>
      </c>
    </row>
    <row r="27" spans="1:15" x14ac:dyDescent="0.35">
      <c r="A27" s="43">
        <v>25</v>
      </c>
      <c r="B27" s="9" t="s">
        <v>68</v>
      </c>
      <c r="C27" s="9" t="s">
        <v>69</v>
      </c>
      <c r="D27" s="1" t="s">
        <v>88</v>
      </c>
      <c r="E27" s="10">
        <v>5</v>
      </c>
      <c r="F27" s="10">
        <v>3</v>
      </c>
      <c r="G27" s="10">
        <f t="shared" si="0"/>
        <v>4</v>
      </c>
      <c r="H27" s="10">
        <v>0.8</v>
      </c>
      <c r="I27" s="1">
        <v>0.8</v>
      </c>
      <c r="J27" s="1">
        <v>0.8</v>
      </c>
      <c r="K27" s="11">
        <f t="shared" si="1"/>
        <v>0.80000000000000016</v>
      </c>
      <c r="L27" s="10">
        <v>1</v>
      </c>
      <c r="M27" s="16">
        <v>-1943362438396</v>
      </c>
      <c r="N27" s="27">
        <v>6882077282159</v>
      </c>
      <c r="O27" s="34">
        <f t="shared" si="3"/>
        <v>-0.28238021148555614</v>
      </c>
    </row>
    <row r="28" spans="1:15" x14ac:dyDescent="0.35">
      <c r="A28" s="43">
        <v>26</v>
      </c>
      <c r="B28" s="4" t="s">
        <v>70</v>
      </c>
      <c r="C28" s="4" t="s">
        <v>71</v>
      </c>
      <c r="D28" s="1" t="s">
        <v>17</v>
      </c>
      <c r="E28" s="10">
        <v>6</v>
      </c>
      <c r="F28" s="10">
        <v>3</v>
      </c>
      <c r="G28" s="10">
        <f t="shared" si="0"/>
        <v>4.5</v>
      </c>
      <c r="H28" s="10">
        <v>0.8</v>
      </c>
      <c r="I28" s="1">
        <v>1</v>
      </c>
      <c r="J28" s="1">
        <v>0.6</v>
      </c>
      <c r="K28" s="11">
        <f t="shared" si="1"/>
        <v>0.79999999999999993</v>
      </c>
      <c r="L28" s="10">
        <v>1</v>
      </c>
      <c r="M28" s="16">
        <v>38800766</v>
      </c>
      <c r="N28" s="27">
        <v>2275216679</v>
      </c>
      <c r="O28" s="34">
        <f t="shared" si="3"/>
        <v>1.7053657507931797E-2</v>
      </c>
    </row>
    <row r="29" spans="1:15" x14ac:dyDescent="0.35">
      <c r="A29" s="43">
        <v>27</v>
      </c>
      <c r="B29" s="6" t="s">
        <v>72</v>
      </c>
      <c r="C29" s="6" t="s">
        <v>73</v>
      </c>
      <c r="D29" s="1" t="s">
        <v>25</v>
      </c>
      <c r="E29" s="10">
        <v>3</v>
      </c>
      <c r="F29" s="10">
        <v>3</v>
      </c>
      <c r="G29" s="10">
        <f t="shared" si="0"/>
        <v>3</v>
      </c>
      <c r="H29" s="10">
        <v>1</v>
      </c>
      <c r="I29" s="1">
        <v>1</v>
      </c>
      <c r="J29" s="1">
        <v>0.8</v>
      </c>
      <c r="K29" s="11">
        <f t="shared" si="1"/>
        <v>0.93333333333333324</v>
      </c>
      <c r="L29" s="10">
        <v>1</v>
      </c>
      <c r="M29" s="16">
        <v>106533443377</v>
      </c>
      <c r="N29" s="27">
        <v>1908641505907</v>
      </c>
      <c r="O29" s="34">
        <f t="shared" si="3"/>
        <v>5.5816371512037589E-2</v>
      </c>
    </row>
    <row r="30" spans="1:15" x14ac:dyDescent="0.35">
      <c r="A30" s="43">
        <v>28</v>
      </c>
      <c r="B30" s="7" t="s">
        <v>74</v>
      </c>
      <c r="C30" s="7" t="s">
        <v>75</v>
      </c>
      <c r="D30" s="1" t="s">
        <v>26</v>
      </c>
      <c r="E30" s="10">
        <v>5</v>
      </c>
      <c r="F30" s="10">
        <v>3</v>
      </c>
      <c r="G30" s="10">
        <f t="shared" si="0"/>
        <v>4</v>
      </c>
      <c r="H30" s="10">
        <v>0.8</v>
      </c>
      <c r="I30" s="1">
        <v>0.8</v>
      </c>
      <c r="J30" s="1">
        <v>1</v>
      </c>
      <c r="K30" s="11">
        <f t="shared" si="1"/>
        <v>0.8666666666666667</v>
      </c>
      <c r="L30" s="10">
        <v>1</v>
      </c>
      <c r="M30" s="16">
        <v>991402006620</v>
      </c>
      <c r="N30" s="27">
        <v>17111469207291</v>
      </c>
      <c r="O30" s="34">
        <f t="shared" si="3"/>
        <v>5.7937865802754972E-2</v>
      </c>
    </row>
    <row r="31" spans="1:15" x14ac:dyDescent="0.35">
      <c r="A31" s="43">
        <v>29</v>
      </c>
      <c r="B31" s="6" t="s">
        <v>76</v>
      </c>
      <c r="C31" s="6" t="s">
        <v>77</v>
      </c>
      <c r="D31" s="1" t="s">
        <v>25</v>
      </c>
      <c r="E31" s="10">
        <v>2</v>
      </c>
      <c r="F31" s="10">
        <v>3</v>
      </c>
      <c r="G31" s="10">
        <f t="shared" si="0"/>
        <v>2.5</v>
      </c>
      <c r="H31" s="10">
        <v>1</v>
      </c>
      <c r="I31" s="1">
        <v>1</v>
      </c>
      <c r="J31" s="1">
        <v>1</v>
      </c>
      <c r="K31" s="11">
        <f t="shared" si="1"/>
        <v>1</v>
      </c>
      <c r="L31" s="10">
        <v>1</v>
      </c>
      <c r="M31" s="16">
        <v>611433199</v>
      </c>
      <c r="N31" s="27">
        <v>84582663843</v>
      </c>
      <c r="O31" s="34">
        <f t="shared" si="3"/>
        <v>7.2288241020042289E-3</v>
      </c>
    </row>
    <row r="32" spans="1:15" x14ac:dyDescent="0.35">
      <c r="A32" s="43">
        <v>30</v>
      </c>
      <c r="B32" s="4" t="s">
        <v>78</v>
      </c>
      <c r="C32" s="4" t="s">
        <v>79</v>
      </c>
      <c r="D32" s="1" t="s">
        <v>17</v>
      </c>
      <c r="E32" s="10">
        <v>3</v>
      </c>
      <c r="F32" s="10">
        <v>3</v>
      </c>
      <c r="G32" s="10">
        <f t="shared" si="0"/>
        <v>3</v>
      </c>
      <c r="H32" s="10">
        <v>1</v>
      </c>
      <c r="I32" s="1">
        <v>1</v>
      </c>
      <c r="J32" s="1">
        <v>1</v>
      </c>
      <c r="K32" s="11">
        <f t="shared" si="1"/>
        <v>1</v>
      </c>
      <c r="L32" s="10">
        <v>1</v>
      </c>
      <c r="M32" s="16">
        <v>171146039488</v>
      </c>
      <c r="N32" s="27">
        <v>1763123879245</v>
      </c>
      <c r="O32" s="34">
        <f t="shared" si="3"/>
        <v>9.7069775699077751E-2</v>
      </c>
    </row>
    <row r="33" spans="1:15" x14ac:dyDescent="0.35">
      <c r="A33" s="43">
        <v>31</v>
      </c>
      <c r="B33" s="4" t="s">
        <v>80</v>
      </c>
      <c r="C33" s="4" t="s">
        <v>81</v>
      </c>
      <c r="D33" s="1" t="s">
        <v>17</v>
      </c>
      <c r="E33" s="10">
        <v>3</v>
      </c>
      <c r="F33" s="10">
        <v>3</v>
      </c>
      <c r="G33" s="10">
        <f t="shared" si="0"/>
        <v>3</v>
      </c>
      <c r="H33" s="10">
        <v>0.6</v>
      </c>
      <c r="I33" s="1">
        <v>0.8</v>
      </c>
      <c r="J33" s="1">
        <v>0.8</v>
      </c>
      <c r="K33" s="11">
        <f t="shared" si="1"/>
        <v>0.73333333333333339</v>
      </c>
      <c r="L33" s="10">
        <v>1</v>
      </c>
      <c r="M33" s="16">
        <v>4289449698</v>
      </c>
      <c r="N33" s="27">
        <v>398394808298</v>
      </c>
      <c r="O33" s="34">
        <f t="shared" si="3"/>
        <v>1.0766831315712037E-2</v>
      </c>
    </row>
    <row r="34" spans="1:15" x14ac:dyDescent="0.35">
      <c r="A34" s="43">
        <v>32</v>
      </c>
      <c r="B34" s="4" t="s">
        <v>82</v>
      </c>
      <c r="C34" s="4" t="s">
        <v>83</v>
      </c>
      <c r="D34" s="1" t="s">
        <v>17</v>
      </c>
      <c r="E34" s="10">
        <v>3</v>
      </c>
      <c r="F34" s="10">
        <v>3</v>
      </c>
      <c r="G34" s="10">
        <f t="shared" si="0"/>
        <v>3</v>
      </c>
      <c r="H34" s="10">
        <v>1</v>
      </c>
      <c r="I34" s="1">
        <v>1</v>
      </c>
      <c r="J34" s="1">
        <v>0.6</v>
      </c>
      <c r="K34" s="11">
        <f t="shared" si="1"/>
        <v>0.8666666666666667</v>
      </c>
      <c r="L34" s="10">
        <v>1</v>
      </c>
      <c r="M34" s="16">
        <v>7413865660</v>
      </c>
      <c r="N34" s="27">
        <v>250618755797</v>
      </c>
      <c r="O34" s="34">
        <f t="shared" si="3"/>
        <v>2.958224589545563E-2</v>
      </c>
    </row>
    <row r="35" spans="1:15" x14ac:dyDescent="0.35">
      <c r="A35" s="43">
        <v>33</v>
      </c>
      <c r="B35" s="4" t="s">
        <v>84</v>
      </c>
      <c r="C35" s="4" t="s">
        <v>85</v>
      </c>
      <c r="D35" s="1" t="s">
        <v>17</v>
      </c>
      <c r="E35" s="10">
        <v>3</v>
      </c>
      <c r="F35" s="10">
        <v>3</v>
      </c>
      <c r="G35" s="10">
        <f t="shared" si="0"/>
        <v>3</v>
      </c>
      <c r="H35" s="10">
        <v>1</v>
      </c>
      <c r="I35" s="1">
        <v>0.6</v>
      </c>
      <c r="J35" s="1">
        <v>0.8</v>
      </c>
      <c r="K35" s="11">
        <f t="shared" si="1"/>
        <v>0.80000000000000016</v>
      </c>
      <c r="L35" s="10">
        <v>1</v>
      </c>
      <c r="M35" s="16">
        <v>4549443320</v>
      </c>
      <c r="N35" s="27">
        <v>101174568476</v>
      </c>
      <c r="O35" s="34">
        <f t="shared" si="3"/>
        <v>4.4966273526327823E-2</v>
      </c>
    </row>
    <row r="36" spans="1:15" x14ac:dyDescent="0.35">
      <c r="A36" s="43">
        <v>34</v>
      </c>
      <c r="B36" s="4" t="s">
        <v>86</v>
      </c>
      <c r="C36" s="4" t="s">
        <v>87</v>
      </c>
      <c r="D36" s="1" t="s">
        <v>17</v>
      </c>
      <c r="E36" s="10">
        <v>2</v>
      </c>
      <c r="F36" s="10">
        <v>3</v>
      </c>
      <c r="G36" s="10">
        <f t="shared" si="0"/>
        <v>2.5</v>
      </c>
      <c r="H36" s="10">
        <v>1</v>
      </c>
      <c r="I36" s="1">
        <v>1</v>
      </c>
      <c r="J36" s="1">
        <v>1</v>
      </c>
      <c r="K36" s="11">
        <f t="shared" si="1"/>
        <v>1</v>
      </c>
      <c r="L36" s="10">
        <v>1</v>
      </c>
      <c r="M36" s="16">
        <v>1434551000000</v>
      </c>
      <c r="N36" s="27">
        <v>10873760000000</v>
      </c>
      <c r="O36" s="34">
        <f t="shared" si="3"/>
        <v>0.13192777843174763</v>
      </c>
    </row>
  </sheetData>
  <mergeCells count="4">
    <mergeCell ref="A1:A2"/>
    <mergeCell ref="B1:B2"/>
    <mergeCell ref="C1:C2"/>
    <mergeCell ref="D1:D2"/>
  </mergeCells>
  <pageMargins left="0.70866141732283472" right="0.70866141732283472" top="0.74803149606299213" bottom="0.74803149606299213" header="0.31496062992125984" footer="0.31496062992125984"/>
  <pageSetup paperSize="9" scale="66" fitToHeight="2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3ADCC-6D8E-45E5-A6BC-2BFDE1B7212A}">
  <dimension ref="A1:R36"/>
  <sheetViews>
    <sheetView topLeftCell="A18" zoomScale="65" workbookViewId="0">
      <selection activeCell="A28" sqref="A28:A31"/>
    </sheetView>
  </sheetViews>
  <sheetFormatPr defaultRowHeight="14.5" x14ac:dyDescent="0.35"/>
  <cols>
    <col min="3" max="3" width="29.90625" bestFit="1" customWidth="1"/>
    <col min="4" max="4" width="30.1796875" hidden="1" customWidth="1"/>
    <col min="5" max="5" width="25.90625" style="23" bestFit="1" customWidth="1"/>
    <col min="6" max="6" width="11.81640625" style="23" bestFit="1" customWidth="1"/>
    <col min="7" max="7" width="11.81640625" style="23" customWidth="1"/>
    <col min="8" max="8" width="13.1796875" style="23" customWidth="1"/>
    <col min="9" max="9" width="8.7265625" style="23" customWidth="1"/>
    <col min="10" max="10" width="10.81640625" style="23" customWidth="1"/>
    <col min="11" max="11" width="10.81640625" customWidth="1"/>
    <col min="12" max="12" width="11" style="23" bestFit="1" customWidth="1"/>
    <col min="13" max="13" width="25" style="18" customWidth="1"/>
    <col min="14" max="14" width="24.453125" style="18" customWidth="1"/>
    <col min="15" max="15" width="13.26953125" style="35" customWidth="1"/>
    <col min="18" max="18" width="14.54296875" bestFit="1" customWidth="1"/>
  </cols>
  <sheetData>
    <row r="1" spans="1:18" x14ac:dyDescent="0.35">
      <c r="A1" s="75" t="s">
        <v>0</v>
      </c>
      <c r="B1" s="75" t="s">
        <v>1</v>
      </c>
      <c r="C1" s="75" t="s">
        <v>2</v>
      </c>
      <c r="D1" s="75" t="s">
        <v>3</v>
      </c>
      <c r="E1" s="2" t="s">
        <v>5</v>
      </c>
      <c r="F1" s="2"/>
      <c r="G1" s="40"/>
      <c r="H1" s="40" t="s">
        <v>9</v>
      </c>
      <c r="I1" s="41"/>
      <c r="J1" s="41"/>
      <c r="K1" s="42"/>
      <c r="L1" s="2" t="s">
        <v>10</v>
      </c>
      <c r="M1" s="2" t="s">
        <v>14</v>
      </c>
      <c r="N1" s="2"/>
      <c r="O1" s="2"/>
    </row>
    <row r="2" spans="1:18" x14ac:dyDescent="0.35">
      <c r="A2" s="75"/>
      <c r="B2" s="75"/>
      <c r="C2" s="75"/>
      <c r="D2" s="75"/>
      <c r="E2" s="3" t="s">
        <v>89</v>
      </c>
      <c r="F2" s="3" t="s">
        <v>4</v>
      </c>
      <c r="G2" s="3"/>
      <c r="H2" s="3" t="s">
        <v>6</v>
      </c>
      <c r="I2" s="3" t="s">
        <v>7</v>
      </c>
      <c r="J2" s="3" t="s">
        <v>8</v>
      </c>
      <c r="K2" s="3" t="s">
        <v>98</v>
      </c>
      <c r="L2" s="3" t="s">
        <v>11</v>
      </c>
      <c r="M2" s="17" t="s">
        <v>12</v>
      </c>
      <c r="N2" s="17" t="s">
        <v>13</v>
      </c>
      <c r="O2" s="19" t="s">
        <v>91</v>
      </c>
    </row>
    <row r="3" spans="1:18" x14ac:dyDescent="0.35">
      <c r="A3" s="10">
        <v>1</v>
      </c>
      <c r="B3" s="4" t="s">
        <v>15</v>
      </c>
      <c r="C3" s="4" t="s">
        <v>16</v>
      </c>
      <c r="D3" s="1" t="s">
        <v>17</v>
      </c>
      <c r="E3" s="10">
        <v>6</v>
      </c>
      <c r="F3" s="10">
        <v>3</v>
      </c>
      <c r="G3" s="10">
        <f>(E3+F3)/2</f>
        <v>4.5</v>
      </c>
      <c r="H3" s="10">
        <v>0.8</v>
      </c>
      <c r="I3" s="10">
        <v>1</v>
      </c>
      <c r="J3" s="10">
        <v>1</v>
      </c>
      <c r="K3" s="1">
        <f>(H3+I3+J3)/3</f>
        <v>0.93333333333333324</v>
      </c>
      <c r="L3" s="10">
        <v>1</v>
      </c>
      <c r="M3" s="16">
        <v>103896000000</v>
      </c>
      <c r="N3" s="16">
        <v>8041989000000</v>
      </c>
      <c r="O3" s="34">
        <f t="shared" ref="O3:O14" si="0">(M3/N3)</f>
        <v>1.2919192005858253E-2</v>
      </c>
    </row>
    <row r="4" spans="1:18" x14ac:dyDescent="0.35">
      <c r="A4" s="10">
        <v>2</v>
      </c>
      <c r="B4" s="5" t="s">
        <v>18</v>
      </c>
      <c r="C4" s="5" t="s">
        <v>19</v>
      </c>
      <c r="D4" s="1" t="s">
        <v>20</v>
      </c>
      <c r="E4" s="10">
        <v>3</v>
      </c>
      <c r="F4" s="10">
        <v>3</v>
      </c>
      <c r="G4" s="10">
        <f t="shared" ref="G4:G36" si="1">(E4+F4)/2</f>
        <v>3</v>
      </c>
      <c r="H4" s="10">
        <v>0.6</v>
      </c>
      <c r="I4" s="10">
        <v>0.8</v>
      </c>
      <c r="J4" s="10">
        <v>1</v>
      </c>
      <c r="K4" s="1">
        <f t="shared" ref="K4:K36" si="2">(H4+I4+J4)/3</f>
        <v>0.79999999999999993</v>
      </c>
      <c r="L4" s="10">
        <v>1</v>
      </c>
      <c r="M4" s="16">
        <v>65764485236</v>
      </c>
      <c r="N4" s="16">
        <v>1568807000000</v>
      </c>
      <c r="O4" s="34">
        <f t="shared" si="0"/>
        <v>4.1920061062960583E-2</v>
      </c>
    </row>
    <row r="5" spans="1:18" x14ac:dyDescent="0.35">
      <c r="A5" s="10">
        <v>3</v>
      </c>
      <c r="B5" s="6" t="s">
        <v>21</v>
      </c>
      <c r="C5" s="6" t="s">
        <v>22</v>
      </c>
      <c r="D5" s="1" t="s">
        <v>25</v>
      </c>
      <c r="E5" s="10">
        <v>3</v>
      </c>
      <c r="F5" s="10">
        <v>3</v>
      </c>
      <c r="G5" s="10">
        <f t="shared" si="1"/>
        <v>3</v>
      </c>
      <c r="H5" s="10">
        <v>1</v>
      </c>
      <c r="I5" s="10">
        <v>1</v>
      </c>
      <c r="J5" s="10">
        <v>0.8</v>
      </c>
      <c r="K5" s="1">
        <f t="shared" si="2"/>
        <v>0.93333333333333324</v>
      </c>
      <c r="L5" s="10">
        <v>1</v>
      </c>
      <c r="M5" s="16">
        <v>46599136683</v>
      </c>
      <c r="N5" s="16">
        <v>468541883266</v>
      </c>
      <c r="O5" s="34">
        <f t="shared" si="0"/>
        <v>9.9455648144361933E-2</v>
      </c>
    </row>
    <row r="6" spans="1:18" x14ac:dyDescent="0.35">
      <c r="A6" s="10">
        <v>4</v>
      </c>
      <c r="B6" s="7" t="s">
        <v>23</v>
      </c>
      <c r="C6" s="7" t="s">
        <v>24</v>
      </c>
      <c r="D6" s="1" t="s">
        <v>26</v>
      </c>
      <c r="E6" s="10">
        <v>4</v>
      </c>
      <c r="F6" s="10">
        <v>3</v>
      </c>
      <c r="G6" s="10">
        <f t="shared" si="1"/>
        <v>3.5</v>
      </c>
      <c r="H6" s="10">
        <v>1</v>
      </c>
      <c r="I6" s="10">
        <v>1</v>
      </c>
      <c r="J6" s="10">
        <v>1</v>
      </c>
      <c r="K6" s="1">
        <f t="shared" si="2"/>
        <v>1</v>
      </c>
      <c r="L6" s="10">
        <v>1</v>
      </c>
      <c r="M6" s="16">
        <v>-103341187716</v>
      </c>
      <c r="N6" s="16">
        <v>731341359270</v>
      </c>
      <c r="O6" s="34">
        <f t="shared" si="0"/>
        <v>-0.14130362847132241</v>
      </c>
    </row>
    <row r="7" spans="1:18" x14ac:dyDescent="0.35">
      <c r="A7" s="10">
        <v>5</v>
      </c>
      <c r="B7" s="6" t="s">
        <v>27</v>
      </c>
      <c r="C7" s="6" t="s">
        <v>28</v>
      </c>
      <c r="D7" s="1" t="s">
        <v>25</v>
      </c>
      <c r="E7" s="10">
        <v>3</v>
      </c>
      <c r="F7" s="10">
        <v>3</v>
      </c>
      <c r="G7" s="10">
        <f t="shared" si="1"/>
        <v>3</v>
      </c>
      <c r="H7" s="10">
        <v>0.8</v>
      </c>
      <c r="I7" s="10">
        <v>0.8</v>
      </c>
      <c r="J7" s="10">
        <v>0.8</v>
      </c>
      <c r="K7" s="1">
        <f t="shared" si="2"/>
        <v>0.80000000000000016</v>
      </c>
      <c r="L7" s="10">
        <v>1</v>
      </c>
      <c r="M7" s="16">
        <v>-136403681</v>
      </c>
      <c r="N7" s="16">
        <v>1869959662</v>
      </c>
      <c r="O7" s="34">
        <f t="shared" si="0"/>
        <v>-7.2944718419278923E-2</v>
      </c>
    </row>
    <row r="8" spans="1:18" x14ac:dyDescent="0.35">
      <c r="A8" s="10">
        <v>6</v>
      </c>
      <c r="B8" s="7" t="s">
        <v>29</v>
      </c>
      <c r="C8" s="7" t="s">
        <v>30</v>
      </c>
      <c r="D8" s="1" t="s">
        <v>26</v>
      </c>
      <c r="E8" s="10">
        <v>2</v>
      </c>
      <c r="F8" s="10">
        <v>3</v>
      </c>
      <c r="G8" s="10">
        <f t="shared" si="1"/>
        <v>2.5</v>
      </c>
      <c r="H8" s="10">
        <v>0.8</v>
      </c>
      <c r="I8" s="10">
        <v>0.6</v>
      </c>
      <c r="J8" s="10">
        <v>1</v>
      </c>
      <c r="K8" s="1">
        <f t="shared" si="2"/>
        <v>0.79999999999999993</v>
      </c>
      <c r="L8" s="10">
        <v>1</v>
      </c>
      <c r="M8" s="16">
        <v>39902398961</v>
      </c>
      <c r="N8" s="16">
        <v>344552996651</v>
      </c>
      <c r="O8" s="34">
        <f t="shared" si="0"/>
        <v>0.11580917695926297</v>
      </c>
    </row>
    <row r="9" spans="1:18" x14ac:dyDescent="0.35">
      <c r="A9" s="28">
        <v>7</v>
      </c>
      <c r="B9" s="7" t="s">
        <v>31</v>
      </c>
      <c r="C9" s="7" t="s">
        <v>32</v>
      </c>
      <c r="D9" s="1" t="s">
        <v>26</v>
      </c>
      <c r="E9" s="10">
        <v>3</v>
      </c>
      <c r="F9" s="10">
        <v>3</v>
      </c>
      <c r="G9" s="10">
        <f t="shared" si="1"/>
        <v>3</v>
      </c>
      <c r="H9" s="10">
        <v>1</v>
      </c>
      <c r="I9" s="10">
        <v>1</v>
      </c>
      <c r="J9" s="10">
        <v>1</v>
      </c>
      <c r="K9" s="1">
        <f t="shared" si="2"/>
        <v>1</v>
      </c>
      <c r="L9" s="10">
        <v>1</v>
      </c>
      <c r="M9" s="16">
        <v>-106478677518</v>
      </c>
      <c r="N9" s="16">
        <v>2145335287431</v>
      </c>
      <c r="O9" s="34">
        <f t="shared" si="0"/>
        <v>-4.9632650962221518E-2</v>
      </c>
    </row>
    <row r="10" spans="1:18" x14ac:dyDescent="0.35">
      <c r="A10" s="10">
        <v>8</v>
      </c>
      <c r="B10" s="4" t="s">
        <v>33</v>
      </c>
      <c r="C10" s="4" t="s">
        <v>34</v>
      </c>
      <c r="D10" s="1" t="s">
        <v>17</v>
      </c>
      <c r="E10" s="10">
        <v>3</v>
      </c>
      <c r="F10" s="10">
        <v>3</v>
      </c>
      <c r="G10" s="10">
        <f t="shared" si="1"/>
        <v>3</v>
      </c>
      <c r="H10" s="10">
        <v>1</v>
      </c>
      <c r="I10" s="10">
        <v>1</v>
      </c>
      <c r="J10" s="10">
        <v>1</v>
      </c>
      <c r="K10" s="1">
        <f t="shared" si="2"/>
        <v>1</v>
      </c>
      <c r="L10" s="10">
        <v>1</v>
      </c>
      <c r="M10" s="16">
        <v>27428849986</v>
      </c>
      <c r="N10" s="16">
        <v>405675831614</v>
      </c>
      <c r="O10" s="34">
        <f t="shared" si="0"/>
        <v>6.7612728805837546E-2</v>
      </c>
    </row>
    <row r="11" spans="1:18" x14ac:dyDescent="0.35">
      <c r="A11" s="10">
        <v>9</v>
      </c>
      <c r="B11" s="6" t="s">
        <v>35</v>
      </c>
      <c r="C11" s="6" t="s">
        <v>36</v>
      </c>
      <c r="D11" s="1" t="s">
        <v>25</v>
      </c>
      <c r="E11" s="10">
        <v>2</v>
      </c>
      <c r="F11" s="10">
        <v>3</v>
      </c>
      <c r="G11" s="10">
        <f t="shared" si="1"/>
        <v>2.5</v>
      </c>
      <c r="H11" s="10">
        <v>0.8</v>
      </c>
      <c r="I11" s="10">
        <v>0.6</v>
      </c>
      <c r="J11" s="10">
        <v>1</v>
      </c>
      <c r="K11" s="1">
        <f t="shared" si="2"/>
        <v>0.79999999999999993</v>
      </c>
      <c r="L11" s="10">
        <v>1</v>
      </c>
      <c r="M11" s="16">
        <v>46385232000</v>
      </c>
      <c r="N11" s="16">
        <v>3078851808000</v>
      </c>
      <c r="O11" s="34">
        <f t="shared" si="0"/>
        <v>1.506575661727984E-2</v>
      </c>
    </row>
    <row r="12" spans="1:18" x14ac:dyDescent="0.35">
      <c r="A12" s="10">
        <v>10</v>
      </c>
      <c r="B12" s="7" t="s">
        <v>37</v>
      </c>
      <c r="C12" s="7" t="s">
        <v>38</v>
      </c>
      <c r="D12" s="1" t="s">
        <v>26</v>
      </c>
      <c r="E12" s="10">
        <v>3</v>
      </c>
      <c r="F12" s="10">
        <v>3</v>
      </c>
      <c r="G12" s="10">
        <f t="shared" si="1"/>
        <v>3</v>
      </c>
      <c r="H12" s="10">
        <v>0.8</v>
      </c>
      <c r="I12" s="10">
        <v>0.8</v>
      </c>
      <c r="J12" s="10">
        <v>1</v>
      </c>
      <c r="K12" s="1">
        <f t="shared" si="2"/>
        <v>0.8666666666666667</v>
      </c>
      <c r="L12" s="10">
        <v>1</v>
      </c>
      <c r="M12" s="16">
        <v>273673913875</v>
      </c>
      <c r="N12" s="16">
        <v>2106446579086</v>
      </c>
      <c r="O12" s="34">
        <f t="shared" si="0"/>
        <v>0.12992207663474134</v>
      </c>
      <c r="R12" s="24"/>
    </row>
    <row r="13" spans="1:18" x14ac:dyDescent="0.35">
      <c r="A13" s="10">
        <v>11</v>
      </c>
      <c r="B13" s="6" t="s">
        <v>39</v>
      </c>
      <c r="C13" s="6" t="s">
        <v>40</v>
      </c>
      <c r="D13" s="1" t="s">
        <v>25</v>
      </c>
      <c r="E13" s="10">
        <v>3</v>
      </c>
      <c r="F13" s="10">
        <v>3</v>
      </c>
      <c r="G13" s="10">
        <f t="shared" si="1"/>
        <v>3</v>
      </c>
      <c r="H13" s="10">
        <v>1</v>
      </c>
      <c r="I13" s="10">
        <v>0.8</v>
      </c>
      <c r="J13" s="10">
        <v>0.6</v>
      </c>
      <c r="K13" s="1">
        <f t="shared" si="2"/>
        <v>0.79999999999999993</v>
      </c>
      <c r="L13" s="10">
        <v>1</v>
      </c>
      <c r="M13" s="16">
        <v>102314374301</v>
      </c>
      <c r="N13" s="16">
        <v>863638556466</v>
      </c>
      <c r="O13" s="34">
        <f t="shared" si="0"/>
        <v>0.1184689747058878</v>
      </c>
    </row>
    <row r="14" spans="1:18" x14ac:dyDescent="0.35">
      <c r="A14" s="10">
        <v>12</v>
      </c>
      <c r="B14" s="7" t="s">
        <v>41</v>
      </c>
      <c r="C14" s="7" t="s">
        <v>42</v>
      </c>
      <c r="D14" s="1" t="s">
        <v>26</v>
      </c>
      <c r="E14" s="10">
        <v>3</v>
      </c>
      <c r="F14" s="10">
        <v>3</v>
      </c>
      <c r="G14" s="10">
        <f t="shared" si="1"/>
        <v>3</v>
      </c>
      <c r="H14" s="10">
        <v>1</v>
      </c>
      <c r="I14" s="10">
        <v>1</v>
      </c>
      <c r="J14" s="10">
        <v>1</v>
      </c>
      <c r="K14" s="1">
        <f t="shared" si="2"/>
        <v>1</v>
      </c>
      <c r="L14" s="10">
        <v>1</v>
      </c>
      <c r="M14" s="16">
        <v>-113952927004</v>
      </c>
      <c r="N14" s="16">
        <v>1554795974228</v>
      </c>
      <c r="O14" s="34">
        <f t="shared" si="0"/>
        <v>-7.3291241354403971E-2</v>
      </c>
    </row>
    <row r="15" spans="1:18" x14ac:dyDescent="0.35">
      <c r="A15" s="10">
        <v>13</v>
      </c>
      <c r="B15" s="4" t="s">
        <v>43</v>
      </c>
      <c r="C15" s="4" t="s">
        <v>44</v>
      </c>
      <c r="D15" s="1" t="s">
        <v>17</v>
      </c>
      <c r="E15" s="10">
        <v>3</v>
      </c>
      <c r="F15" s="10">
        <v>3</v>
      </c>
      <c r="G15" s="10">
        <f t="shared" si="1"/>
        <v>3</v>
      </c>
      <c r="H15" s="10">
        <v>1</v>
      </c>
      <c r="I15" s="10">
        <v>1</v>
      </c>
      <c r="J15" s="10">
        <v>1</v>
      </c>
      <c r="K15" s="1">
        <f t="shared" si="2"/>
        <v>1</v>
      </c>
      <c r="L15" s="10">
        <v>1</v>
      </c>
      <c r="M15" s="16">
        <v>24502371311</v>
      </c>
      <c r="N15" s="25">
        <v>496010534463</v>
      </c>
      <c r="O15" s="34">
        <f t="shared" ref="O15:O36" si="3">(M15/N15)</f>
        <v>4.9398892984253262E-2</v>
      </c>
    </row>
    <row r="16" spans="1:18" x14ac:dyDescent="0.35">
      <c r="A16" s="10">
        <v>14</v>
      </c>
      <c r="B16" s="5" t="s">
        <v>45</v>
      </c>
      <c r="C16" s="5" t="s">
        <v>46</v>
      </c>
      <c r="D16" s="1" t="s">
        <v>20</v>
      </c>
      <c r="E16" s="10">
        <v>7</v>
      </c>
      <c r="F16" s="10">
        <v>3</v>
      </c>
      <c r="G16" s="10">
        <f t="shared" si="1"/>
        <v>5</v>
      </c>
      <c r="H16" s="10">
        <v>0.6</v>
      </c>
      <c r="I16" s="10">
        <v>0.8</v>
      </c>
      <c r="J16" s="10">
        <v>0.8</v>
      </c>
      <c r="K16" s="1">
        <f t="shared" si="2"/>
        <v>0.73333333333333339</v>
      </c>
      <c r="L16" s="10">
        <v>1</v>
      </c>
      <c r="M16" s="16">
        <v>13733968854000</v>
      </c>
      <c r="N16" s="16">
        <v>154415428257000</v>
      </c>
      <c r="O16" s="34">
        <f t="shared" si="3"/>
        <v>8.8941688074989408E-2</v>
      </c>
    </row>
    <row r="17" spans="1:15" x14ac:dyDescent="0.35">
      <c r="A17" s="10">
        <v>15</v>
      </c>
      <c r="B17" s="5" t="s">
        <v>47</v>
      </c>
      <c r="C17" s="5" t="s">
        <v>48</v>
      </c>
      <c r="D17" s="1" t="s">
        <v>20</v>
      </c>
      <c r="E17" s="10">
        <v>4</v>
      </c>
      <c r="F17" s="10">
        <v>3</v>
      </c>
      <c r="G17" s="10">
        <f t="shared" si="1"/>
        <v>3.5</v>
      </c>
      <c r="H17" s="10">
        <v>0.8</v>
      </c>
      <c r="I17" s="10">
        <v>1</v>
      </c>
      <c r="J17" s="10">
        <v>1</v>
      </c>
      <c r="K17" s="1">
        <f t="shared" si="2"/>
        <v>0.93333333333333324</v>
      </c>
      <c r="L17" s="10">
        <v>1</v>
      </c>
      <c r="M17" s="16">
        <v>-328172313000</v>
      </c>
      <c r="N17" s="16">
        <v>7492784634000</v>
      </c>
      <c r="O17" s="34">
        <f t="shared" si="3"/>
        <v>-4.3798444641108845E-2</v>
      </c>
    </row>
    <row r="18" spans="1:15" x14ac:dyDescent="0.35">
      <c r="A18" s="10">
        <v>16</v>
      </c>
      <c r="B18" s="7" t="s">
        <v>49</v>
      </c>
      <c r="C18" s="7" t="s">
        <v>50</v>
      </c>
      <c r="D18" s="1" t="s">
        <v>26</v>
      </c>
      <c r="E18" s="10">
        <v>6</v>
      </c>
      <c r="F18" s="10">
        <v>3</v>
      </c>
      <c r="G18" s="10">
        <f t="shared" si="1"/>
        <v>4.5</v>
      </c>
      <c r="H18" s="10">
        <v>1</v>
      </c>
      <c r="I18" s="10">
        <v>1</v>
      </c>
      <c r="J18" s="10">
        <v>0.6</v>
      </c>
      <c r="K18" s="1">
        <f t="shared" si="2"/>
        <v>0.8666666666666667</v>
      </c>
      <c r="L18" s="10">
        <v>1</v>
      </c>
      <c r="M18" s="16">
        <v>305849000000</v>
      </c>
      <c r="N18" s="16">
        <v>7405931000000</v>
      </c>
      <c r="O18" s="34">
        <f t="shared" si="3"/>
        <v>4.1297846280231344E-2</v>
      </c>
    </row>
    <row r="19" spans="1:15" x14ac:dyDescent="0.35">
      <c r="A19" s="10">
        <v>17</v>
      </c>
      <c r="B19" s="7" t="s">
        <v>51</v>
      </c>
      <c r="C19" s="7" t="s">
        <v>52</v>
      </c>
      <c r="D19" s="1" t="s">
        <v>26</v>
      </c>
      <c r="E19" s="10">
        <v>6</v>
      </c>
      <c r="F19" s="10">
        <v>2</v>
      </c>
      <c r="G19" s="10">
        <f t="shared" si="1"/>
        <v>4</v>
      </c>
      <c r="H19" s="10">
        <v>1</v>
      </c>
      <c r="I19" s="10">
        <v>1</v>
      </c>
      <c r="J19" s="10">
        <v>1</v>
      </c>
      <c r="K19" s="1">
        <f t="shared" si="2"/>
        <v>1</v>
      </c>
      <c r="L19" s="10">
        <v>1</v>
      </c>
      <c r="M19" s="16">
        <v>362688948000</v>
      </c>
      <c r="N19" s="16">
        <v>50652705378000</v>
      </c>
      <c r="O19" s="34">
        <f t="shared" si="3"/>
        <v>7.1603075352718827E-3</v>
      </c>
    </row>
    <row r="20" spans="1:15" x14ac:dyDescent="0.35">
      <c r="A20" s="10">
        <v>18</v>
      </c>
      <c r="B20" s="7" t="s">
        <v>53</v>
      </c>
      <c r="C20" s="7" t="s">
        <v>54</v>
      </c>
      <c r="D20" s="1" t="s">
        <v>26</v>
      </c>
      <c r="E20" s="10">
        <v>3</v>
      </c>
      <c r="F20" s="10">
        <v>3</v>
      </c>
      <c r="G20" s="10">
        <f t="shared" si="1"/>
        <v>3</v>
      </c>
      <c r="H20" s="10">
        <v>1</v>
      </c>
      <c r="I20" s="10">
        <v>1</v>
      </c>
      <c r="J20" s="10">
        <v>1</v>
      </c>
      <c r="K20" s="1">
        <f t="shared" si="2"/>
        <v>1</v>
      </c>
      <c r="L20" s="10">
        <v>1</v>
      </c>
      <c r="M20" s="16">
        <v>-4494256932</v>
      </c>
      <c r="N20" s="16">
        <v>132398867747</v>
      </c>
      <c r="O20" s="34">
        <f t="shared" si="3"/>
        <v>-3.3944829049354426E-2</v>
      </c>
    </row>
    <row r="21" spans="1:15" x14ac:dyDescent="0.35">
      <c r="A21" s="10">
        <v>19</v>
      </c>
      <c r="B21" s="5" t="s">
        <v>55</v>
      </c>
      <c r="C21" s="5" t="s">
        <v>56</v>
      </c>
      <c r="D21" s="1" t="s">
        <v>20</v>
      </c>
      <c r="E21" s="10">
        <v>4</v>
      </c>
      <c r="F21" s="10">
        <v>3</v>
      </c>
      <c r="G21" s="10">
        <f t="shared" si="1"/>
        <v>3.5</v>
      </c>
      <c r="H21" s="10">
        <v>1</v>
      </c>
      <c r="I21" s="10">
        <v>1</v>
      </c>
      <c r="J21" s="10">
        <v>1</v>
      </c>
      <c r="K21" s="1">
        <f t="shared" si="2"/>
        <v>1</v>
      </c>
      <c r="L21" s="10">
        <v>1</v>
      </c>
      <c r="M21" s="16">
        <v>336138349494</v>
      </c>
      <c r="N21" s="16">
        <v>3239231499990</v>
      </c>
      <c r="O21" s="34">
        <f t="shared" si="3"/>
        <v>0.10377101775375971</v>
      </c>
    </row>
    <row r="22" spans="1:15" x14ac:dyDescent="0.35">
      <c r="A22" s="10">
        <v>20</v>
      </c>
      <c r="B22" s="8" t="s">
        <v>57</v>
      </c>
      <c r="C22" s="8" t="s">
        <v>58</v>
      </c>
      <c r="D22" s="1" t="s">
        <v>59</v>
      </c>
      <c r="E22" s="10">
        <v>3</v>
      </c>
      <c r="F22" s="10">
        <v>3</v>
      </c>
      <c r="G22" s="10">
        <f t="shared" si="1"/>
        <v>3</v>
      </c>
      <c r="H22" s="10">
        <v>0.8</v>
      </c>
      <c r="I22" s="10">
        <v>0.8</v>
      </c>
      <c r="J22" s="10">
        <v>1</v>
      </c>
      <c r="K22" s="1">
        <f t="shared" si="2"/>
        <v>0.8666666666666667</v>
      </c>
      <c r="L22" s="10">
        <v>1</v>
      </c>
      <c r="M22" s="16">
        <v>242834521833000</v>
      </c>
      <c r="N22" s="16">
        <v>985857241560000</v>
      </c>
      <c r="O22" s="34">
        <f t="shared" si="3"/>
        <v>0.24631813978334602</v>
      </c>
    </row>
    <row r="23" spans="1:15" x14ac:dyDescent="0.35">
      <c r="A23" s="10">
        <v>21</v>
      </c>
      <c r="B23" s="6" t="s">
        <v>60</v>
      </c>
      <c r="C23" s="6" t="s">
        <v>61</v>
      </c>
      <c r="D23" s="1" t="s">
        <v>25</v>
      </c>
      <c r="E23" s="10">
        <v>3</v>
      </c>
      <c r="F23" s="10">
        <v>3</v>
      </c>
      <c r="G23" s="10">
        <f t="shared" si="1"/>
        <v>3</v>
      </c>
      <c r="H23" s="10">
        <v>0.8</v>
      </c>
      <c r="I23" s="10">
        <v>0.8</v>
      </c>
      <c r="J23" s="10">
        <v>1</v>
      </c>
      <c r="K23" s="1">
        <f t="shared" si="2"/>
        <v>0.8666666666666667</v>
      </c>
      <c r="L23" s="10">
        <v>1</v>
      </c>
      <c r="M23" s="16">
        <v>166414000000</v>
      </c>
      <c r="N23" s="16">
        <v>5777073000000</v>
      </c>
      <c r="O23" s="34">
        <f t="shared" si="3"/>
        <v>2.8805936847258119E-2</v>
      </c>
    </row>
    <row r="24" spans="1:15" x14ac:dyDescent="0.35">
      <c r="A24" s="10">
        <v>22</v>
      </c>
      <c r="B24" s="4" t="s">
        <v>62</v>
      </c>
      <c r="C24" s="4" t="s">
        <v>63</v>
      </c>
      <c r="D24" s="1" t="s">
        <v>17</v>
      </c>
      <c r="E24" s="10">
        <v>6</v>
      </c>
      <c r="F24" s="10">
        <v>3</v>
      </c>
      <c r="G24" s="10">
        <f t="shared" si="1"/>
        <v>4.5</v>
      </c>
      <c r="H24" s="10">
        <v>1</v>
      </c>
      <c r="I24" s="10">
        <v>1</v>
      </c>
      <c r="J24" s="10">
        <v>0.8</v>
      </c>
      <c r="K24" s="1">
        <f t="shared" si="2"/>
        <v>0.93333333333333324</v>
      </c>
      <c r="L24" s="10">
        <v>1</v>
      </c>
      <c r="M24" s="16">
        <v>607070167455</v>
      </c>
      <c r="N24" s="16">
        <v>5086641620475</v>
      </c>
      <c r="O24" s="34">
        <f t="shared" si="3"/>
        <v>0.11934596788014144</v>
      </c>
    </row>
    <row r="25" spans="1:15" x14ac:dyDescent="0.35">
      <c r="A25" s="10">
        <v>23</v>
      </c>
      <c r="B25" s="9" t="s">
        <v>64</v>
      </c>
      <c r="C25" s="9" t="s">
        <v>65</v>
      </c>
      <c r="D25" s="1" t="s">
        <v>88</v>
      </c>
      <c r="E25" s="10">
        <v>5</v>
      </c>
      <c r="F25" s="10">
        <v>3</v>
      </c>
      <c r="G25" s="10">
        <f t="shared" si="1"/>
        <v>4</v>
      </c>
      <c r="H25" s="10">
        <v>0.8</v>
      </c>
      <c r="I25" s="10">
        <v>0.8</v>
      </c>
      <c r="J25" s="10">
        <v>0.8</v>
      </c>
      <c r="K25" s="1">
        <f t="shared" si="2"/>
        <v>0.80000000000000016</v>
      </c>
      <c r="L25" s="10">
        <v>1</v>
      </c>
      <c r="M25" s="16">
        <v>171060047099</v>
      </c>
      <c r="N25" s="16">
        <v>9447528704261</v>
      </c>
      <c r="O25" s="34">
        <f t="shared" si="3"/>
        <v>1.8106327321540598E-2</v>
      </c>
    </row>
    <row r="26" spans="1:15" x14ac:dyDescent="0.35">
      <c r="A26" s="10">
        <v>24</v>
      </c>
      <c r="B26" s="6" t="s">
        <v>66</v>
      </c>
      <c r="C26" s="6" t="s">
        <v>67</v>
      </c>
      <c r="D26" s="1" t="s">
        <v>25</v>
      </c>
      <c r="E26" s="10">
        <v>3</v>
      </c>
      <c r="F26" s="10">
        <v>3</v>
      </c>
      <c r="G26" s="10">
        <f t="shared" si="1"/>
        <v>3</v>
      </c>
      <c r="H26" s="10">
        <v>1</v>
      </c>
      <c r="I26" s="10">
        <v>1</v>
      </c>
      <c r="J26" s="10">
        <v>1</v>
      </c>
      <c r="K26" s="1">
        <f t="shared" si="2"/>
        <v>1</v>
      </c>
      <c r="L26" s="10">
        <v>1</v>
      </c>
      <c r="M26" s="16">
        <v>-1411679112</v>
      </c>
      <c r="N26" s="16">
        <v>290500335235</v>
      </c>
      <c r="O26" s="34">
        <f t="shared" si="3"/>
        <v>-4.8594749842819406E-3</v>
      </c>
    </row>
    <row r="27" spans="1:15" x14ac:dyDescent="0.35">
      <c r="A27" s="10">
        <v>25</v>
      </c>
      <c r="B27" s="9" t="s">
        <v>68</v>
      </c>
      <c r="C27" s="9" t="s">
        <v>69</v>
      </c>
      <c r="D27" s="1" t="s">
        <v>88</v>
      </c>
      <c r="E27" s="10">
        <v>4</v>
      </c>
      <c r="F27" s="10">
        <v>3</v>
      </c>
      <c r="G27" s="10">
        <f t="shared" si="1"/>
        <v>3.5</v>
      </c>
      <c r="H27" s="10">
        <v>1</v>
      </c>
      <c r="I27" s="10">
        <v>1</v>
      </c>
      <c r="J27" s="10">
        <v>1</v>
      </c>
      <c r="K27" s="1">
        <f t="shared" si="2"/>
        <v>1</v>
      </c>
      <c r="L27" s="10">
        <v>1</v>
      </c>
      <c r="M27" s="16">
        <v>675769677491</v>
      </c>
      <c r="N27" s="16">
        <v>5963657951878</v>
      </c>
      <c r="O27" s="34">
        <f t="shared" si="3"/>
        <v>0.11331462718752928</v>
      </c>
    </row>
    <row r="28" spans="1:15" x14ac:dyDescent="0.35">
      <c r="A28" s="10">
        <v>26</v>
      </c>
      <c r="B28" s="4" t="s">
        <v>70</v>
      </c>
      <c r="C28" s="4" t="s">
        <v>71</v>
      </c>
      <c r="D28" s="1" t="s">
        <v>17</v>
      </c>
      <c r="E28" s="10">
        <v>6</v>
      </c>
      <c r="F28" s="10">
        <v>3</v>
      </c>
      <c r="G28" s="10">
        <f t="shared" si="1"/>
        <v>4.5</v>
      </c>
      <c r="H28" s="10">
        <v>0.8</v>
      </c>
      <c r="I28" s="10">
        <v>0.6</v>
      </c>
      <c r="J28" s="10">
        <v>1</v>
      </c>
      <c r="K28" s="1">
        <f t="shared" si="2"/>
        <v>0.79999999999999993</v>
      </c>
      <c r="L28" s="10">
        <v>1</v>
      </c>
      <c r="M28" s="16">
        <v>11310348</v>
      </c>
      <c r="N28" s="16">
        <v>2182945756</v>
      </c>
      <c r="O28" s="34">
        <f t="shared" si="3"/>
        <v>5.1812318143557206E-3</v>
      </c>
    </row>
    <row r="29" spans="1:15" x14ac:dyDescent="0.35">
      <c r="A29" s="10">
        <v>27</v>
      </c>
      <c r="B29" s="6" t="s">
        <v>72</v>
      </c>
      <c r="C29" s="6" t="s">
        <v>73</v>
      </c>
      <c r="D29" s="1" t="s">
        <v>25</v>
      </c>
      <c r="E29" s="10">
        <v>3</v>
      </c>
      <c r="F29" s="10">
        <v>3</v>
      </c>
      <c r="G29" s="10">
        <f t="shared" si="1"/>
        <v>3</v>
      </c>
      <c r="H29" s="10">
        <v>1</v>
      </c>
      <c r="I29" s="10">
        <v>1</v>
      </c>
      <c r="J29" s="10">
        <v>1</v>
      </c>
      <c r="K29" s="1">
        <f t="shared" si="2"/>
        <v>1</v>
      </c>
      <c r="L29" s="10">
        <v>1</v>
      </c>
      <c r="M29" s="16">
        <v>77086661593</v>
      </c>
      <c r="N29" s="16">
        <v>2024398917353</v>
      </c>
      <c r="O29" s="34">
        <f t="shared" si="3"/>
        <v>3.8078790169377562E-2</v>
      </c>
    </row>
    <row r="30" spans="1:15" x14ac:dyDescent="0.35">
      <c r="A30" s="10">
        <v>28</v>
      </c>
      <c r="B30" s="7" t="s">
        <v>74</v>
      </c>
      <c r="C30" s="7" t="s">
        <v>75</v>
      </c>
      <c r="D30" s="1" t="s">
        <v>26</v>
      </c>
      <c r="E30" s="10">
        <v>3</v>
      </c>
      <c r="F30" s="10">
        <v>3</v>
      </c>
      <c r="G30" s="10">
        <f t="shared" si="1"/>
        <v>3</v>
      </c>
      <c r="H30" s="10">
        <v>1</v>
      </c>
      <c r="I30" s="10">
        <v>1</v>
      </c>
      <c r="J30" s="10">
        <v>0.8</v>
      </c>
      <c r="K30" s="1">
        <f t="shared" si="2"/>
        <v>0.93333333333333324</v>
      </c>
      <c r="L30" s="10">
        <v>1</v>
      </c>
      <c r="M30" s="16">
        <v>935394369666</v>
      </c>
      <c r="N30" s="16">
        <v>19001328363435</v>
      </c>
      <c r="O30" s="34">
        <f t="shared" si="3"/>
        <v>4.9227840905376699E-2</v>
      </c>
    </row>
    <row r="31" spans="1:15" x14ac:dyDescent="0.35">
      <c r="A31" s="10">
        <v>29</v>
      </c>
      <c r="B31" s="6" t="s">
        <v>76</v>
      </c>
      <c r="C31" s="6" t="s">
        <v>77</v>
      </c>
      <c r="D31" s="1" t="s">
        <v>25</v>
      </c>
      <c r="E31" s="10">
        <v>2</v>
      </c>
      <c r="F31" s="10">
        <v>3</v>
      </c>
      <c r="G31" s="10">
        <f t="shared" si="1"/>
        <v>2.5</v>
      </c>
      <c r="H31" s="10">
        <v>0.8</v>
      </c>
      <c r="I31" s="10">
        <v>0.6</v>
      </c>
      <c r="J31" s="10">
        <v>0.8</v>
      </c>
      <c r="K31" s="1">
        <f t="shared" si="2"/>
        <v>0.73333333333333339</v>
      </c>
      <c r="L31" s="10">
        <v>1</v>
      </c>
      <c r="M31" s="16">
        <v>916698764</v>
      </c>
      <c r="N31" s="16">
        <v>98498235572</v>
      </c>
      <c r="O31" s="34">
        <f t="shared" si="3"/>
        <v>9.3067531481811541E-3</v>
      </c>
    </row>
    <row r="32" spans="1:15" x14ac:dyDescent="0.35">
      <c r="A32" s="10">
        <v>30</v>
      </c>
      <c r="B32" s="4" t="s">
        <v>78</v>
      </c>
      <c r="C32" s="4" t="s">
        <v>79</v>
      </c>
      <c r="D32" s="1" t="s">
        <v>17</v>
      </c>
      <c r="E32" s="10">
        <v>3</v>
      </c>
      <c r="F32" s="10">
        <v>3</v>
      </c>
      <c r="G32" s="10">
        <f t="shared" si="1"/>
        <v>3</v>
      </c>
      <c r="H32" s="10">
        <v>0.8</v>
      </c>
      <c r="I32" s="10">
        <v>1</v>
      </c>
      <c r="J32" s="10">
        <v>1</v>
      </c>
      <c r="K32" s="1">
        <f t="shared" si="2"/>
        <v>0.93333333333333324</v>
      </c>
      <c r="L32" s="10">
        <v>1</v>
      </c>
      <c r="M32" s="16">
        <v>345992311458</v>
      </c>
      <c r="N32" s="16">
        <v>3097781579099</v>
      </c>
      <c r="O32" s="34">
        <f t="shared" si="3"/>
        <v>0.11169035086025432</v>
      </c>
    </row>
    <row r="33" spans="1:15" x14ac:dyDescent="0.35">
      <c r="A33" s="10">
        <v>31</v>
      </c>
      <c r="B33" s="4" t="s">
        <v>80</v>
      </c>
      <c r="C33" s="4" t="s">
        <v>81</v>
      </c>
      <c r="D33" s="1" t="s">
        <v>17</v>
      </c>
      <c r="E33" s="10">
        <v>3</v>
      </c>
      <c r="F33" s="10">
        <v>3</v>
      </c>
      <c r="G33" s="10">
        <f t="shared" si="1"/>
        <v>3</v>
      </c>
      <c r="H33" s="10">
        <v>1</v>
      </c>
      <c r="I33" s="10">
        <v>1</v>
      </c>
      <c r="J33" s="10">
        <v>1</v>
      </c>
      <c r="K33" s="1">
        <f t="shared" si="2"/>
        <v>1</v>
      </c>
      <c r="L33" s="10">
        <v>1</v>
      </c>
      <c r="M33" s="16">
        <v>-38251372554</v>
      </c>
      <c r="N33" s="16">
        <v>367958898507</v>
      </c>
      <c r="O33" s="34">
        <f t="shared" si="3"/>
        <v>-0.10395555783324074</v>
      </c>
    </row>
    <row r="34" spans="1:15" x14ac:dyDescent="0.35">
      <c r="A34" s="10">
        <v>32</v>
      </c>
      <c r="B34" s="4" t="s">
        <v>82</v>
      </c>
      <c r="C34" s="4" t="s">
        <v>83</v>
      </c>
      <c r="D34" s="1" t="s">
        <v>17</v>
      </c>
      <c r="E34" s="10">
        <v>3</v>
      </c>
      <c r="F34" s="10">
        <v>3</v>
      </c>
      <c r="G34" s="10">
        <f t="shared" si="1"/>
        <v>3</v>
      </c>
      <c r="H34" s="10">
        <v>1</v>
      </c>
      <c r="I34" s="10">
        <v>1</v>
      </c>
      <c r="J34" s="10">
        <v>1</v>
      </c>
      <c r="K34" s="1">
        <f t="shared" si="2"/>
        <v>1</v>
      </c>
      <c r="L34" s="10">
        <v>1</v>
      </c>
      <c r="M34" s="16">
        <v>4484443369</v>
      </c>
      <c r="N34" s="16">
        <v>269606050340</v>
      </c>
      <c r="O34" s="34">
        <f t="shared" si="3"/>
        <v>1.6633318738005588E-2</v>
      </c>
    </row>
    <row r="35" spans="1:15" x14ac:dyDescent="0.35">
      <c r="A35" s="10">
        <v>33</v>
      </c>
      <c r="B35" s="4" t="s">
        <v>84</v>
      </c>
      <c r="C35" s="4" t="s">
        <v>85</v>
      </c>
      <c r="D35" s="1" t="s">
        <v>17</v>
      </c>
      <c r="E35" s="10">
        <v>3</v>
      </c>
      <c r="F35" s="10">
        <v>3</v>
      </c>
      <c r="G35" s="10">
        <f t="shared" si="1"/>
        <v>3</v>
      </c>
      <c r="H35" s="10">
        <v>0.8</v>
      </c>
      <c r="I35" s="10">
        <v>0.8</v>
      </c>
      <c r="J35" s="10">
        <v>1</v>
      </c>
      <c r="K35" s="1">
        <f t="shared" si="2"/>
        <v>0.8666666666666667</v>
      </c>
      <c r="L35" s="10">
        <v>1</v>
      </c>
      <c r="M35" s="16">
        <v>7989380173</v>
      </c>
      <c r="N35" s="16">
        <v>130535594202</v>
      </c>
      <c r="O35" s="34">
        <f t="shared" si="3"/>
        <v>6.1204610296841093E-2</v>
      </c>
    </row>
    <row r="36" spans="1:15" x14ac:dyDescent="0.35">
      <c r="A36" s="10">
        <v>34</v>
      </c>
      <c r="B36" s="4" t="s">
        <v>86</v>
      </c>
      <c r="C36" s="4" t="s">
        <v>87</v>
      </c>
      <c r="D36" s="1" t="s">
        <v>17</v>
      </c>
      <c r="E36" s="10">
        <v>2</v>
      </c>
      <c r="F36" s="10">
        <v>3</v>
      </c>
      <c r="G36" s="10">
        <f t="shared" si="1"/>
        <v>2.5</v>
      </c>
      <c r="H36" s="10">
        <v>1</v>
      </c>
      <c r="I36" s="10">
        <v>1</v>
      </c>
      <c r="J36" s="10">
        <v>1</v>
      </c>
      <c r="K36" s="1">
        <f t="shared" si="2"/>
        <v>1</v>
      </c>
      <c r="L36" s="10">
        <v>1</v>
      </c>
      <c r="M36" s="16">
        <v>1400365000000</v>
      </c>
      <c r="N36" s="16">
        <v>10792122000000</v>
      </c>
      <c r="O36" s="34">
        <f t="shared" si="3"/>
        <v>0.1297580772344864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E6C9E-83E3-4ABE-B3DC-08B0BF6D9A60}">
  <dimension ref="A1:O36"/>
  <sheetViews>
    <sheetView topLeftCell="B9" zoomScale="75" workbookViewId="0">
      <selection activeCell="G11" sqref="G11"/>
    </sheetView>
  </sheetViews>
  <sheetFormatPr defaultRowHeight="14.5" x14ac:dyDescent="0.35"/>
  <cols>
    <col min="3" max="3" width="29.90625" bestFit="1" customWidth="1"/>
    <col min="4" max="4" width="30.1796875" hidden="1" customWidth="1"/>
    <col min="5" max="5" width="25.90625" bestFit="1" customWidth="1"/>
    <col min="6" max="6" width="11.81640625" bestFit="1" customWidth="1"/>
    <col min="7" max="7" width="11.81640625" customWidth="1"/>
    <col min="8" max="8" width="13.1796875" customWidth="1"/>
    <col min="9" max="9" width="8.7265625" customWidth="1"/>
    <col min="10" max="11" width="10.81640625" customWidth="1"/>
    <col min="12" max="12" width="20.26953125" bestFit="1" customWidth="1"/>
    <col min="13" max="13" width="24.36328125" style="18" customWidth="1"/>
    <col min="14" max="14" width="27.08984375" style="18" customWidth="1"/>
    <col min="15" max="15" width="14.54296875" style="20" customWidth="1"/>
  </cols>
  <sheetData>
    <row r="1" spans="1:15" x14ac:dyDescent="0.35">
      <c r="A1" s="75" t="s">
        <v>0</v>
      </c>
      <c r="B1" s="75" t="s">
        <v>1</v>
      </c>
      <c r="C1" s="75" t="s">
        <v>2</v>
      </c>
      <c r="D1" s="75" t="s">
        <v>3</v>
      </c>
      <c r="E1" s="75" t="s">
        <v>5</v>
      </c>
      <c r="F1" s="75"/>
      <c r="G1" s="2"/>
      <c r="H1" s="75" t="s">
        <v>9</v>
      </c>
      <c r="I1" s="75"/>
      <c r="J1" s="75"/>
      <c r="K1" s="2"/>
      <c r="L1" s="2" t="s">
        <v>10</v>
      </c>
      <c r="M1" s="75" t="s">
        <v>14</v>
      </c>
      <c r="N1" s="75"/>
      <c r="O1" s="75"/>
    </row>
    <row r="2" spans="1:15" x14ac:dyDescent="0.35">
      <c r="A2" s="75"/>
      <c r="B2" s="75"/>
      <c r="C2" s="75"/>
      <c r="D2" s="75"/>
      <c r="E2" s="3" t="s">
        <v>89</v>
      </c>
      <c r="F2" s="3" t="s">
        <v>4</v>
      </c>
      <c r="G2" s="3"/>
      <c r="H2" s="3" t="s">
        <v>6</v>
      </c>
      <c r="I2" s="3" t="s">
        <v>7</v>
      </c>
      <c r="J2" s="3" t="s">
        <v>8</v>
      </c>
      <c r="K2" s="3"/>
      <c r="L2" s="3" t="s">
        <v>11</v>
      </c>
      <c r="M2" s="17" t="s">
        <v>12</v>
      </c>
      <c r="N2" s="17" t="s">
        <v>13</v>
      </c>
      <c r="O2" s="19" t="s">
        <v>91</v>
      </c>
    </row>
    <row r="3" spans="1:15" x14ac:dyDescent="0.35">
      <c r="A3" s="10">
        <v>1</v>
      </c>
      <c r="B3" s="4" t="s">
        <v>15</v>
      </c>
      <c r="C3" s="4" t="s">
        <v>16</v>
      </c>
      <c r="D3" s="1" t="s">
        <v>17</v>
      </c>
      <c r="E3" s="11">
        <v>8</v>
      </c>
      <c r="F3" s="11">
        <v>3</v>
      </c>
      <c r="G3" s="11">
        <f>(E3+F3)/2</f>
        <v>5.5</v>
      </c>
      <c r="H3" s="11">
        <v>1</v>
      </c>
      <c r="I3" s="11">
        <v>1</v>
      </c>
      <c r="J3" s="11">
        <v>1</v>
      </c>
      <c r="K3" s="11">
        <f>(H3+I3+J3)/3</f>
        <v>1</v>
      </c>
      <c r="L3" s="11">
        <v>1</v>
      </c>
      <c r="M3" s="15">
        <v>169814000000</v>
      </c>
      <c r="N3" s="15">
        <v>7797759000000</v>
      </c>
      <c r="O3" s="21">
        <f t="shared" ref="O3:O17" si="0">(M3/N3)</f>
        <v>2.1777282421782975E-2</v>
      </c>
    </row>
    <row r="4" spans="1:15" x14ac:dyDescent="0.35">
      <c r="A4" s="10">
        <v>2</v>
      </c>
      <c r="B4" s="5" t="s">
        <v>18</v>
      </c>
      <c r="C4" s="5" t="s">
        <v>19</v>
      </c>
      <c r="D4" s="1" t="s">
        <v>20</v>
      </c>
      <c r="E4" s="11">
        <v>3</v>
      </c>
      <c r="F4" s="11">
        <v>3</v>
      </c>
      <c r="G4" s="11">
        <f t="shared" ref="G4:G36" si="1">(E4+F4)/2</f>
        <v>3</v>
      </c>
      <c r="H4" s="11">
        <v>0.8</v>
      </c>
      <c r="I4" s="11">
        <v>1</v>
      </c>
      <c r="J4" s="11">
        <v>1</v>
      </c>
      <c r="K4" s="11">
        <f t="shared" ref="K4:K36" si="2">(H4+I4+J4)/3</f>
        <v>0.93333333333333324</v>
      </c>
      <c r="L4" s="11">
        <v>1</v>
      </c>
      <c r="M4" s="16">
        <v>2432375361</v>
      </c>
      <c r="N4" s="16">
        <v>1751703000000</v>
      </c>
      <c r="O4" s="21">
        <f t="shared" si="0"/>
        <v>1.3885774934449505E-3</v>
      </c>
    </row>
    <row r="5" spans="1:15" x14ac:dyDescent="0.35">
      <c r="A5" s="10">
        <v>3</v>
      </c>
      <c r="B5" s="6" t="s">
        <v>21</v>
      </c>
      <c r="C5" s="6" t="s">
        <v>22</v>
      </c>
      <c r="D5" s="1" t="s">
        <v>25</v>
      </c>
      <c r="E5" s="11">
        <v>3</v>
      </c>
      <c r="F5" s="11">
        <v>3</v>
      </c>
      <c r="G5" s="11">
        <f t="shared" si="1"/>
        <v>3</v>
      </c>
      <c r="H5" s="11">
        <v>1</v>
      </c>
      <c r="I5" s="11">
        <v>0.8</v>
      </c>
      <c r="J5" s="11">
        <v>1</v>
      </c>
      <c r="K5" s="11">
        <f t="shared" si="2"/>
        <v>0.93333333333333324</v>
      </c>
      <c r="L5" s="11">
        <v>1</v>
      </c>
      <c r="M5" s="16">
        <v>50400590817</v>
      </c>
      <c r="N5" s="16">
        <v>490506911907</v>
      </c>
      <c r="O5" s="21">
        <f t="shared" si="0"/>
        <v>0.10275205016184551</v>
      </c>
    </row>
    <row r="6" spans="1:15" x14ac:dyDescent="0.35">
      <c r="A6" s="10">
        <v>4</v>
      </c>
      <c r="B6" s="7" t="s">
        <v>23</v>
      </c>
      <c r="C6" s="7" t="s">
        <v>24</v>
      </c>
      <c r="D6" s="1" t="s">
        <v>26</v>
      </c>
      <c r="E6" s="11">
        <v>4</v>
      </c>
      <c r="F6" s="11">
        <v>3</v>
      </c>
      <c r="G6" s="11">
        <f t="shared" si="1"/>
        <v>3.5</v>
      </c>
      <c r="H6" s="11">
        <v>1</v>
      </c>
      <c r="I6" s="11">
        <v>0.6</v>
      </c>
      <c r="J6" s="11">
        <v>1</v>
      </c>
      <c r="K6" s="11">
        <f t="shared" si="2"/>
        <v>0.8666666666666667</v>
      </c>
      <c r="L6" s="11">
        <v>1</v>
      </c>
      <c r="M6" s="18">
        <v>-1296781540</v>
      </c>
      <c r="N6" s="15">
        <v>726111487745</v>
      </c>
      <c r="O6" s="21">
        <f t="shared" si="0"/>
        <v>-1.7859262136552386E-3</v>
      </c>
    </row>
    <row r="7" spans="1:15" x14ac:dyDescent="0.35">
      <c r="A7" s="30">
        <v>5</v>
      </c>
      <c r="B7" s="6" t="s">
        <v>27</v>
      </c>
      <c r="C7" s="6" t="s">
        <v>28</v>
      </c>
      <c r="D7" s="1" t="s">
        <v>25</v>
      </c>
      <c r="E7" s="11">
        <v>3</v>
      </c>
      <c r="F7" s="11">
        <v>3</v>
      </c>
      <c r="G7" s="11">
        <f t="shared" si="1"/>
        <v>3</v>
      </c>
      <c r="H7" s="11">
        <v>1</v>
      </c>
      <c r="I7" s="11">
        <v>1</v>
      </c>
      <c r="J7" s="11">
        <v>1</v>
      </c>
      <c r="K7" s="11">
        <f t="shared" si="2"/>
        <v>1</v>
      </c>
      <c r="L7" s="11">
        <v>1</v>
      </c>
      <c r="M7" s="15">
        <v>-81067408</v>
      </c>
      <c r="N7" s="18">
        <v>1721496628</v>
      </c>
      <c r="O7" s="21">
        <f t="shared" si="0"/>
        <v>-4.7091238333811014E-2</v>
      </c>
    </row>
    <row r="8" spans="1:15" x14ac:dyDescent="0.35">
      <c r="A8" s="10">
        <v>6</v>
      </c>
      <c r="B8" s="7" t="s">
        <v>29</v>
      </c>
      <c r="C8" s="7" t="s">
        <v>30</v>
      </c>
      <c r="D8" s="1" t="s">
        <v>26</v>
      </c>
      <c r="E8" s="11">
        <v>2</v>
      </c>
      <c r="F8" s="11">
        <v>3</v>
      </c>
      <c r="G8" s="11">
        <f t="shared" si="1"/>
        <v>2.5</v>
      </c>
      <c r="H8" s="11">
        <v>0.8</v>
      </c>
      <c r="I8" s="11">
        <v>1</v>
      </c>
      <c r="J8" s="11">
        <v>1</v>
      </c>
      <c r="K8" s="11">
        <f t="shared" si="2"/>
        <v>0.93333333333333324</v>
      </c>
      <c r="L8" s="11">
        <v>1</v>
      </c>
      <c r="M8" s="74">
        <v>17530452618</v>
      </c>
      <c r="N8" s="15">
        <v>361613066667</v>
      </c>
      <c r="O8" s="21">
        <f t="shared" si="0"/>
        <v>4.8478482206350509E-2</v>
      </c>
    </row>
    <row r="9" spans="1:15" x14ac:dyDescent="0.35">
      <c r="A9" s="29">
        <v>7</v>
      </c>
      <c r="B9" s="7" t="s">
        <v>31</v>
      </c>
      <c r="C9" s="7" t="s">
        <v>32</v>
      </c>
      <c r="D9" s="1" t="s">
        <v>26</v>
      </c>
      <c r="E9" s="11">
        <v>3</v>
      </c>
      <c r="F9" s="11">
        <v>3</v>
      </c>
      <c r="G9" s="11">
        <f t="shared" si="1"/>
        <v>3</v>
      </c>
      <c r="H9" s="11">
        <v>1</v>
      </c>
      <c r="I9" s="11">
        <v>0.8</v>
      </c>
      <c r="J9" s="11">
        <v>0.6</v>
      </c>
      <c r="K9" s="11">
        <f t="shared" si="2"/>
        <v>0.79999999999999993</v>
      </c>
      <c r="L9" s="11">
        <v>1</v>
      </c>
      <c r="M9" s="15">
        <v>298881688743</v>
      </c>
      <c r="N9" s="15">
        <v>2741254483554</v>
      </c>
      <c r="O9" s="21">
        <f t="shared" si="0"/>
        <v>0.10903098947438979</v>
      </c>
    </row>
    <row r="10" spans="1:15" x14ac:dyDescent="0.35">
      <c r="A10" s="10">
        <v>8</v>
      </c>
      <c r="B10" s="4" t="s">
        <v>33</v>
      </c>
      <c r="C10" s="4" t="s">
        <v>34</v>
      </c>
      <c r="D10" s="1" t="s">
        <v>17</v>
      </c>
      <c r="E10" s="11">
        <v>3</v>
      </c>
      <c r="F10" s="11">
        <v>3</v>
      </c>
      <c r="G10" s="11">
        <f t="shared" si="1"/>
        <v>3</v>
      </c>
      <c r="H10" s="11">
        <v>0.8</v>
      </c>
      <c r="I10" s="11">
        <v>0.6</v>
      </c>
      <c r="J10" s="11">
        <v>0.8</v>
      </c>
      <c r="K10" s="11">
        <f t="shared" si="2"/>
        <v>0.73333333333333339</v>
      </c>
      <c r="L10" s="11">
        <v>1</v>
      </c>
      <c r="M10" s="15">
        <v>16075555664</v>
      </c>
      <c r="N10" s="15">
        <v>347048791589</v>
      </c>
      <c r="O10" s="21">
        <f t="shared" si="0"/>
        <v>4.6320736604200087E-2</v>
      </c>
    </row>
    <row r="11" spans="1:15" x14ac:dyDescent="0.35">
      <c r="A11" s="10">
        <v>9</v>
      </c>
      <c r="B11" s="6" t="s">
        <v>35</v>
      </c>
      <c r="C11" s="6" t="s">
        <v>36</v>
      </c>
      <c r="D11" s="1" t="s">
        <v>25</v>
      </c>
      <c r="E11" s="11">
        <v>2</v>
      </c>
      <c r="F11" s="11">
        <v>3</v>
      </c>
      <c r="G11" s="11">
        <f t="shared" si="1"/>
        <v>2.5</v>
      </c>
      <c r="H11" s="11">
        <v>1</v>
      </c>
      <c r="I11" s="11">
        <v>1</v>
      </c>
      <c r="J11" s="11">
        <v>1</v>
      </c>
      <c r="K11" s="11">
        <f t="shared" si="2"/>
        <v>1</v>
      </c>
      <c r="L11" s="11">
        <v>1</v>
      </c>
      <c r="M11" s="15">
        <v>-6406800000</v>
      </c>
      <c r="N11" s="15">
        <v>2925825390000</v>
      </c>
      <c r="O11" s="21">
        <f t="shared" si="0"/>
        <v>-2.1897410631192861E-3</v>
      </c>
    </row>
    <row r="12" spans="1:15" x14ac:dyDescent="0.35">
      <c r="A12" s="10">
        <v>10</v>
      </c>
      <c r="B12" s="7" t="s">
        <v>37</v>
      </c>
      <c r="C12" s="7" t="s">
        <v>38</v>
      </c>
      <c r="D12" s="1" t="s">
        <v>26</v>
      </c>
      <c r="E12" s="11">
        <v>3</v>
      </c>
      <c r="F12" s="11">
        <v>3</v>
      </c>
      <c r="G12" s="11">
        <f t="shared" si="1"/>
        <v>3</v>
      </c>
      <c r="H12" s="11">
        <v>1</v>
      </c>
      <c r="I12" s="11">
        <v>1</v>
      </c>
      <c r="J12" s="11">
        <v>1</v>
      </c>
      <c r="K12" s="11">
        <f t="shared" si="2"/>
        <v>1</v>
      </c>
      <c r="L12" s="11">
        <v>1</v>
      </c>
      <c r="M12" s="15">
        <v>212988116470</v>
      </c>
      <c r="N12" s="15">
        <v>2228129147603</v>
      </c>
      <c r="O12" s="21">
        <f t="shared" si="0"/>
        <v>9.5590561570064542E-2</v>
      </c>
    </row>
    <row r="13" spans="1:15" x14ac:dyDescent="0.35">
      <c r="A13" s="10">
        <v>11</v>
      </c>
      <c r="B13" s="6" t="s">
        <v>39</v>
      </c>
      <c r="C13" s="6" t="s">
        <v>40</v>
      </c>
      <c r="D13" s="1" t="s">
        <v>25</v>
      </c>
      <c r="E13" s="11">
        <v>3</v>
      </c>
      <c r="F13" s="11">
        <v>3</v>
      </c>
      <c r="G13" s="11">
        <f t="shared" si="1"/>
        <v>3</v>
      </c>
      <c r="H13" s="11">
        <v>0.8</v>
      </c>
      <c r="I13" s="11">
        <v>0.6</v>
      </c>
      <c r="J13" s="11">
        <v>1</v>
      </c>
      <c r="K13" s="11">
        <f t="shared" si="2"/>
        <v>0.79999999999999993</v>
      </c>
      <c r="L13" s="11">
        <v>1</v>
      </c>
      <c r="M13" s="15">
        <v>56643469840</v>
      </c>
      <c r="N13" s="15">
        <v>908807798500</v>
      </c>
      <c r="O13" s="21">
        <f t="shared" si="0"/>
        <v>6.2327226871832349E-2</v>
      </c>
    </row>
    <row r="14" spans="1:15" x14ac:dyDescent="0.35">
      <c r="A14" s="10">
        <v>12</v>
      </c>
      <c r="B14" s="7" t="s">
        <v>41</v>
      </c>
      <c r="C14" s="7" t="s">
        <v>42</v>
      </c>
      <c r="D14" s="1" t="s">
        <v>26</v>
      </c>
      <c r="E14" s="11">
        <v>3</v>
      </c>
      <c r="F14" s="11">
        <v>3</v>
      </c>
      <c r="G14" s="11">
        <f t="shared" si="1"/>
        <v>3</v>
      </c>
      <c r="H14" s="11">
        <v>0.8</v>
      </c>
      <c r="I14" s="11">
        <v>0.8</v>
      </c>
      <c r="J14" s="11">
        <v>1</v>
      </c>
      <c r="K14" s="11">
        <f t="shared" si="2"/>
        <v>0.8666666666666667</v>
      </c>
      <c r="L14" s="11">
        <v>1</v>
      </c>
      <c r="M14" s="15">
        <v>-57836592852</v>
      </c>
      <c r="N14" s="15">
        <v>1476872833252</v>
      </c>
      <c r="O14" s="21">
        <f t="shared" si="0"/>
        <v>-3.9161525318768792E-2</v>
      </c>
    </row>
    <row r="15" spans="1:15" x14ac:dyDescent="0.35">
      <c r="A15" s="10">
        <v>13</v>
      </c>
      <c r="B15" s="4" t="s">
        <v>43</v>
      </c>
      <c r="C15" s="4" t="s">
        <v>44</v>
      </c>
      <c r="D15" s="1" t="s">
        <v>17</v>
      </c>
      <c r="E15" s="11">
        <v>3</v>
      </c>
      <c r="F15" s="11">
        <v>3</v>
      </c>
      <c r="G15" s="11">
        <f t="shared" si="1"/>
        <v>3</v>
      </c>
      <c r="H15" s="11">
        <v>1</v>
      </c>
      <c r="I15" s="11">
        <v>0.8</v>
      </c>
      <c r="J15" s="11">
        <v>0.8</v>
      </c>
      <c r="K15" s="11">
        <f t="shared" si="2"/>
        <v>0.8666666666666667</v>
      </c>
      <c r="L15" s="11">
        <v>1</v>
      </c>
      <c r="M15" s="15">
        <v>17498891900</v>
      </c>
      <c r="N15" s="15">
        <v>492567875766</v>
      </c>
      <c r="O15" s="21">
        <f t="shared" si="0"/>
        <v>3.5525848844257656E-2</v>
      </c>
    </row>
    <row r="16" spans="1:15" x14ac:dyDescent="0.35">
      <c r="A16" s="10">
        <v>14</v>
      </c>
      <c r="B16" s="5" t="s">
        <v>45</v>
      </c>
      <c r="C16" s="5" t="s">
        <v>46</v>
      </c>
      <c r="D16" s="1" t="s">
        <v>20</v>
      </c>
      <c r="E16" s="11">
        <v>7</v>
      </c>
      <c r="F16" s="11">
        <v>3</v>
      </c>
      <c r="G16" s="11">
        <f t="shared" si="1"/>
        <v>5</v>
      </c>
      <c r="H16" s="11">
        <v>1</v>
      </c>
      <c r="I16" s="11">
        <v>0.6</v>
      </c>
      <c r="J16" s="11">
        <v>1</v>
      </c>
      <c r="K16" s="11">
        <f t="shared" si="2"/>
        <v>0.8666666666666667</v>
      </c>
      <c r="L16" s="11">
        <v>1</v>
      </c>
      <c r="M16" s="15">
        <v>6589762191000</v>
      </c>
      <c r="N16" s="15">
        <v>162174335346000</v>
      </c>
      <c r="O16" s="21">
        <f t="shared" si="0"/>
        <v>4.0633816546500404E-2</v>
      </c>
    </row>
    <row r="17" spans="1:15" x14ac:dyDescent="0.35">
      <c r="A17" s="10">
        <v>15</v>
      </c>
      <c r="B17" s="5" t="s">
        <v>47</v>
      </c>
      <c r="C17" s="5" t="s">
        <v>48</v>
      </c>
      <c r="D17" s="1" t="s">
        <v>20</v>
      </c>
      <c r="E17" s="11">
        <v>4</v>
      </c>
      <c r="F17" s="11">
        <v>3</v>
      </c>
      <c r="G17" s="11">
        <f t="shared" si="1"/>
        <v>3.5</v>
      </c>
      <c r="H17" s="11">
        <v>1</v>
      </c>
      <c r="I17" s="11">
        <v>0.8</v>
      </c>
      <c r="J17" s="11">
        <v>0.6</v>
      </c>
      <c r="K17" s="11">
        <f t="shared" si="2"/>
        <v>0.79999999999999993</v>
      </c>
      <c r="L17" s="11">
        <v>1</v>
      </c>
      <c r="M17" s="15">
        <v>-412517835000</v>
      </c>
      <c r="N17" s="15">
        <v>7702174875000</v>
      </c>
      <c r="O17" s="21">
        <f t="shared" si="0"/>
        <v>-5.3558617104237066E-2</v>
      </c>
    </row>
    <row r="18" spans="1:15" x14ac:dyDescent="0.35">
      <c r="A18" s="10">
        <v>16</v>
      </c>
      <c r="B18" s="7" t="s">
        <v>49</v>
      </c>
      <c r="C18" s="7" t="s">
        <v>50</v>
      </c>
      <c r="D18" s="1" t="s">
        <v>26</v>
      </c>
      <c r="E18" s="11">
        <v>4</v>
      </c>
      <c r="F18" s="11">
        <v>3</v>
      </c>
      <c r="G18" s="11">
        <f t="shared" si="1"/>
        <v>3.5</v>
      </c>
      <c r="H18" s="11">
        <v>1</v>
      </c>
      <c r="I18" s="11">
        <v>1</v>
      </c>
      <c r="J18" s="11">
        <v>0.8</v>
      </c>
      <c r="K18" s="11">
        <f t="shared" si="2"/>
        <v>0.93333333333333324</v>
      </c>
      <c r="L18" s="11">
        <v>1</v>
      </c>
      <c r="M18" s="15">
        <v>498059000000</v>
      </c>
      <c r="N18" s="15">
        <v>7971708000000</v>
      </c>
      <c r="O18" s="21">
        <f t="shared" ref="O18:O36" si="3">(M18/N18)</f>
        <v>6.2478329612675229E-2</v>
      </c>
    </row>
    <row r="19" spans="1:15" x14ac:dyDescent="0.35">
      <c r="A19" s="10">
        <v>17</v>
      </c>
      <c r="B19" s="7" t="s">
        <v>51</v>
      </c>
      <c r="C19" s="7" t="s">
        <v>52</v>
      </c>
      <c r="D19" s="1" t="s">
        <v>26</v>
      </c>
      <c r="E19" s="11">
        <v>6</v>
      </c>
      <c r="F19" s="11">
        <v>4</v>
      </c>
      <c r="G19" s="11">
        <f t="shared" si="1"/>
        <v>5</v>
      </c>
      <c r="H19" s="11">
        <v>0.8</v>
      </c>
      <c r="I19" s="11">
        <v>0.8</v>
      </c>
      <c r="J19" s="11">
        <v>0.8</v>
      </c>
      <c r="K19" s="11">
        <f t="shared" si="2"/>
        <v>0.80000000000000016</v>
      </c>
      <c r="L19" s="11">
        <v>1</v>
      </c>
      <c r="M19" s="15">
        <v>-2108686101000</v>
      </c>
      <c r="N19" s="15">
        <v>45635460213000</v>
      </c>
      <c r="O19" s="21">
        <f t="shared" si="3"/>
        <v>-4.6207183868813194E-2</v>
      </c>
    </row>
    <row r="20" spans="1:15" x14ac:dyDescent="0.35">
      <c r="A20" s="10">
        <v>18</v>
      </c>
      <c r="B20" s="7" t="s">
        <v>53</v>
      </c>
      <c r="C20" s="7" t="s">
        <v>54</v>
      </c>
      <c r="D20" s="1" t="s">
        <v>26</v>
      </c>
      <c r="E20" s="11">
        <v>3</v>
      </c>
      <c r="F20" s="11">
        <v>3</v>
      </c>
      <c r="G20" s="11">
        <f t="shared" si="1"/>
        <v>3</v>
      </c>
      <c r="H20" s="11">
        <v>0.8</v>
      </c>
      <c r="I20" s="11">
        <v>0.6</v>
      </c>
      <c r="J20" s="11">
        <v>0.8</v>
      </c>
      <c r="K20" s="11">
        <f t="shared" si="2"/>
        <v>0.73333333333333339</v>
      </c>
      <c r="L20" s="11">
        <v>1</v>
      </c>
      <c r="M20" s="15">
        <v>-5784384181</v>
      </c>
      <c r="N20" s="15">
        <v>125154742796</v>
      </c>
      <c r="O20" s="21">
        <f t="shared" si="3"/>
        <v>-4.6217858402924791E-2</v>
      </c>
    </row>
    <row r="21" spans="1:15" x14ac:dyDescent="0.35">
      <c r="A21" s="10">
        <v>19</v>
      </c>
      <c r="B21" s="5" t="s">
        <v>55</v>
      </c>
      <c r="C21" s="5" t="s">
        <v>56</v>
      </c>
      <c r="D21" s="1" t="s">
        <v>20</v>
      </c>
      <c r="E21" s="11">
        <v>4</v>
      </c>
      <c r="F21" s="11">
        <v>3</v>
      </c>
      <c r="G21" s="11">
        <f t="shared" si="1"/>
        <v>3.5</v>
      </c>
      <c r="H21" s="11">
        <v>0.8</v>
      </c>
      <c r="I21" s="11">
        <v>0.6</v>
      </c>
      <c r="J21" s="11">
        <v>1</v>
      </c>
      <c r="K21" s="11">
        <f t="shared" si="2"/>
        <v>0.79999999999999993</v>
      </c>
      <c r="L21" s="11">
        <v>1</v>
      </c>
      <c r="M21" s="15">
        <v>178658341906</v>
      </c>
      <c r="N21" s="15">
        <v>3303922519911</v>
      </c>
      <c r="O21" s="21">
        <f t="shared" si="3"/>
        <v>5.4074616105347605E-2</v>
      </c>
    </row>
    <row r="22" spans="1:15" x14ac:dyDescent="0.35">
      <c r="A22" s="10">
        <v>20</v>
      </c>
      <c r="B22" s="8" t="s">
        <v>57</v>
      </c>
      <c r="C22" s="8" t="s">
        <v>58</v>
      </c>
      <c r="D22" s="1" t="s">
        <v>59</v>
      </c>
      <c r="E22" s="11">
        <v>3</v>
      </c>
      <c r="F22" s="11">
        <v>3</v>
      </c>
      <c r="G22" s="11">
        <f t="shared" si="1"/>
        <v>3</v>
      </c>
      <c r="H22" s="11">
        <v>0.8</v>
      </c>
      <c r="I22" s="11">
        <v>1</v>
      </c>
      <c r="J22" s="11">
        <v>1</v>
      </c>
      <c r="K22" s="11">
        <f t="shared" si="2"/>
        <v>0.93333333333333324</v>
      </c>
      <c r="L22" s="11">
        <v>1</v>
      </c>
      <c r="M22" s="15">
        <v>226297321707000</v>
      </c>
      <c r="N22" s="15">
        <v>849396021402000</v>
      </c>
      <c r="O22" s="21">
        <f t="shared" si="3"/>
        <v>0.2664214524262512</v>
      </c>
    </row>
    <row r="23" spans="1:15" x14ac:dyDescent="0.35">
      <c r="A23" s="10">
        <v>21</v>
      </c>
      <c r="B23" s="6" t="s">
        <v>60</v>
      </c>
      <c r="C23" s="6" t="s">
        <v>61</v>
      </c>
      <c r="D23" s="1" t="s">
        <v>25</v>
      </c>
      <c r="E23" s="11">
        <v>3</v>
      </c>
      <c r="F23" s="11">
        <v>3</v>
      </c>
      <c r="G23" s="11">
        <f t="shared" si="1"/>
        <v>3</v>
      </c>
      <c r="H23" s="11">
        <v>1</v>
      </c>
      <c r="I23" s="11">
        <v>0.6</v>
      </c>
      <c r="J23" s="11">
        <v>0.8</v>
      </c>
      <c r="K23" s="11">
        <f t="shared" si="2"/>
        <v>0.80000000000000016</v>
      </c>
      <c r="L23" s="11">
        <v>1</v>
      </c>
      <c r="M23" s="15">
        <v>-241788000000</v>
      </c>
      <c r="N23" s="15">
        <v>5044856000000</v>
      </c>
      <c r="O23" s="21">
        <f t="shared" si="3"/>
        <v>-4.7927631631110974E-2</v>
      </c>
    </row>
    <row r="24" spans="1:15" x14ac:dyDescent="0.35">
      <c r="A24" s="10">
        <v>22</v>
      </c>
      <c r="B24" s="4" t="s">
        <v>62</v>
      </c>
      <c r="C24" s="4" t="s">
        <v>63</v>
      </c>
      <c r="D24" s="1" t="s">
        <v>17</v>
      </c>
      <c r="E24" s="11">
        <v>6</v>
      </c>
      <c r="F24" s="11">
        <v>3</v>
      </c>
      <c r="G24" s="11">
        <f t="shared" si="1"/>
        <v>4.5</v>
      </c>
      <c r="H24" s="11">
        <v>0.8</v>
      </c>
      <c r="I24" s="11">
        <v>0.6</v>
      </c>
      <c r="J24" s="11">
        <v>1</v>
      </c>
      <c r="K24" s="11">
        <f t="shared" si="2"/>
        <v>0.79999999999999993</v>
      </c>
      <c r="L24" s="11">
        <v>1</v>
      </c>
      <c r="M24" s="15">
        <v>342531601551</v>
      </c>
      <c r="N24" s="15">
        <v>5369069125203</v>
      </c>
      <c r="O24" s="21">
        <f t="shared" si="3"/>
        <v>6.3797204610966746E-2</v>
      </c>
    </row>
    <row r="25" spans="1:15" x14ac:dyDescent="0.35">
      <c r="A25" s="10">
        <v>23</v>
      </c>
      <c r="B25" s="9" t="s">
        <v>64</v>
      </c>
      <c r="C25" s="9" t="s">
        <v>65</v>
      </c>
      <c r="D25" s="1" t="s">
        <v>88</v>
      </c>
      <c r="E25" s="11">
        <v>5</v>
      </c>
      <c r="F25" s="11">
        <v>3</v>
      </c>
      <c r="G25" s="11">
        <f t="shared" si="1"/>
        <v>4</v>
      </c>
      <c r="H25" s="11">
        <v>0.8</v>
      </c>
      <c r="I25" s="11">
        <v>1</v>
      </c>
      <c r="J25" s="11">
        <v>1</v>
      </c>
      <c r="K25" s="11">
        <f t="shared" si="2"/>
        <v>0.93333333333333324</v>
      </c>
      <c r="L25" s="11">
        <v>1</v>
      </c>
      <c r="M25" s="15">
        <v>19816764969</v>
      </c>
      <c r="N25" s="15">
        <v>7631670664176</v>
      </c>
      <c r="O25" s="21">
        <f t="shared" si="3"/>
        <v>2.5966483409749757E-3</v>
      </c>
    </row>
    <row r="26" spans="1:15" x14ac:dyDescent="0.35">
      <c r="A26" s="10">
        <v>24</v>
      </c>
      <c r="B26" s="6" t="s">
        <v>66</v>
      </c>
      <c r="C26" s="6" t="s">
        <v>67</v>
      </c>
      <c r="D26" s="1" t="s">
        <v>25</v>
      </c>
      <c r="E26" s="11">
        <v>3</v>
      </c>
      <c r="F26" s="11">
        <v>3</v>
      </c>
      <c r="G26" s="11">
        <f t="shared" si="1"/>
        <v>3</v>
      </c>
      <c r="H26" s="11">
        <v>1</v>
      </c>
      <c r="I26" s="11">
        <v>1</v>
      </c>
      <c r="J26" s="11">
        <v>0.8</v>
      </c>
      <c r="K26" s="11">
        <f t="shared" si="2"/>
        <v>0.93333333333333324</v>
      </c>
      <c r="L26" s="11">
        <v>1</v>
      </c>
      <c r="M26" s="15">
        <v>8226972253</v>
      </c>
      <c r="N26" s="15">
        <v>275628887613</v>
      </c>
      <c r="O26" s="21">
        <f t="shared" si="3"/>
        <v>2.9848004410013718E-2</v>
      </c>
    </row>
    <row r="27" spans="1:15" x14ac:dyDescent="0.35">
      <c r="A27" s="10">
        <v>25</v>
      </c>
      <c r="B27" s="9" t="s">
        <v>68</v>
      </c>
      <c r="C27" s="9" t="s">
        <v>69</v>
      </c>
      <c r="D27" s="1" t="s">
        <v>88</v>
      </c>
      <c r="E27" s="11">
        <v>5</v>
      </c>
      <c r="F27" s="11">
        <v>3</v>
      </c>
      <c r="G27" s="11">
        <f t="shared" si="1"/>
        <v>4</v>
      </c>
      <c r="H27" s="11">
        <v>1</v>
      </c>
      <c r="I27" s="11">
        <v>0.6</v>
      </c>
      <c r="J27" s="11">
        <v>0.8</v>
      </c>
      <c r="K27" s="11">
        <f t="shared" si="2"/>
        <v>0.80000000000000016</v>
      </c>
      <c r="L27" s="11">
        <v>1</v>
      </c>
      <c r="M27" s="15">
        <v>6300283809</v>
      </c>
      <c r="N27" s="15">
        <v>4473145720502</v>
      </c>
      <c r="O27" s="21">
        <f t="shared" si="3"/>
        <v>1.4084682687898102E-3</v>
      </c>
    </row>
    <row r="28" spans="1:15" x14ac:dyDescent="0.35">
      <c r="A28" s="10">
        <v>26</v>
      </c>
      <c r="B28" s="4" t="s">
        <v>70</v>
      </c>
      <c r="C28" s="4" t="s">
        <v>71</v>
      </c>
      <c r="D28" s="1" t="s">
        <v>17</v>
      </c>
      <c r="E28" s="11">
        <v>6</v>
      </c>
      <c r="F28" s="11">
        <v>3</v>
      </c>
      <c r="G28" s="11">
        <f t="shared" si="1"/>
        <v>4.5</v>
      </c>
      <c r="H28" s="11">
        <v>0.6</v>
      </c>
      <c r="I28" s="11">
        <v>0.8</v>
      </c>
      <c r="J28" s="11">
        <v>1</v>
      </c>
      <c r="K28" s="11">
        <f t="shared" si="2"/>
        <v>0.79999999999999993</v>
      </c>
      <c r="L28" s="11">
        <v>1</v>
      </c>
      <c r="M28" s="15">
        <v>94137935</v>
      </c>
      <c r="N28" s="15">
        <v>2019929220</v>
      </c>
      <c r="O28" s="21">
        <f t="shared" si="3"/>
        <v>4.6604571124526831E-2</v>
      </c>
    </row>
    <row r="29" spans="1:15" x14ac:dyDescent="0.35">
      <c r="A29" s="10">
        <v>27</v>
      </c>
      <c r="B29" s="6" t="s">
        <v>72</v>
      </c>
      <c r="C29" s="6" t="s">
        <v>73</v>
      </c>
      <c r="D29" s="1" t="s">
        <v>25</v>
      </c>
      <c r="E29" s="11">
        <v>3</v>
      </c>
      <c r="F29" s="11">
        <v>3</v>
      </c>
      <c r="G29" s="11">
        <f t="shared" si="1"/>
        <v>3</v>
      </c>
      <c r="H29" s="11">
        <v>0.8</v>
      </c>
      <c r="I29" s="11">
        <v>1</v>
      </c>
      <c r="J29" s="11">
        <v>1</v>
      </c>
      <c r="K29" s="11">
        <f t="shared" si="2"/>
        <v>0.93333333333333324</v>
      </c>
      <c r="L29" s="11">
        <v>1</v>
      </c>
      <c r="M29" s="18">
        <v>11846782996</v>
      </c>
      <c r="N29" s="15">
        <v>1890946951343</v>
      </c>
      <c r="O29" s="21">
        <f t="shared" si="3"/>
        <v>6.2650001828904317E-3</v>
      </c>
    </row>
    <row r="30" spans="1:15" x14ac:dyDescent="0.35">
      <c r="A30" s="43">
        <v>28</v>
      </c>
      <c r="B30" s="7" t="s">
        <v>74</v>
      </c>
      <c r="C30" s="7" t="s">
        <v>75</v>
      </c>
      <c r="D30" s="1" t="s">
        <v>26</v>
      </c>
      <c r="E30" s="11">
        <v>3</v>
      </c>
      <c r="F30" s="11">
        <v>3</v>
      </c>
      <c r="G30" s="11">
        <f t="shared" si="1"/>
        <v>3</v>
      </c>
      <c r="H30" s="11">
        <v>0.6</v>
      </c>
      <c r="I30" s="11">
        <v>0.8</v>
      </c>
      <c r="J30" s="11">
        <v>0.8</v>
      </c>
      <c r="K30" s="11">
        <f t="shared" si="2"/>
        <v>0.73333333333333339</v>
      </c>
      <c r="L30" s="11">
        <v>1</v>
      </c>
      <c r="M30" s="15">
        <v>605886495138</v>
      </c>
      <c r="N30" s="15">
        <v>17111469207291</v>
      </c>
      <c r="O30" s="21">
        <f t="shared" si="3"/>
        <v>3.5408210002203594E-2</v>
      </c>
    </row>
    <row r="31" spans="1:15" x14ac:dyDescent="0.35">
      <c r="A31" s="43">
        <v>29</v>
      </c>
      <c r="B31" s="6" t="s">
        <v>76</v>
      </c>
      <c r="C31" s="6" t="s">
        <v>77</v>
      </c>
      <c r="D31" s="1" t="s">
        <v>25</v>
      </c>
      <c r="E31" s="11">
        <v>2</v>
      </c>
      <c r="F31" s="11">
        <v>3</v>
      </c>
      <c r="G31" s="11">
        <f t="shared" si="1"/>
        <v>2.5</v>
      </c>
      <c r="H31" s="11">
        <v>0.8</v>
      </c>
      <c r="I31" s="11">
        <v>1</v>
      </c>
      <c r="J31" s="11">
        <v>0.6</v>
      </c>
      <c r="K31" s="11">
        <f t="shared" si="2"/>
        <v>0.79999999999999993</v>
      </c>
      <c r="L31" s="11">
        <v>1</v>
      </c>
      <c r="M31" s="15">
        <v>877523429</v>
      </c>
      <c r="N31" s="15">
        <v>100614252263</v>
      </c>
      <c r="O31" s="21">
        <f t="shared" si="3"/>
        <v>8.7216612881662447E-3</v>
      </c>
    </row>
    <row r="32" spans="1:15" x14ac:dyDescent="0.35">
      <c r="A32" s="10">
        <v>30</v>
      </c>
      <c r="B32" s="4" t="s">
        <v>78</v>
      </c>
      <c r="C32" s="4" t="s">
        <v>79</v>
      </c>
      <c r="D32" s="1" t="s">
        <v>17</v>
      </c>
      <c r="E32" s="11">
        <v>3</v>
      </c>
      <c r="F32" s="11">
        <v>3</v>
      </c>
      <c r="G32" s="11">
        <f t="shared" si="1"/>
        <v>3</v>
      </c>
      <c r="H32" s="11">
        <v>1</v>
      </c>
      <c r="I32" s="11">
        <v>1</v>
      </c>
      <c r="J32" s="11">
        <v>1</v>
      </c>
      <c r="K32" s="11">
        <f t="shared" si="2"/>
        <v>1</v>
      </c>
      <c r="L32" s="11">
        <v>1</v>
      </c>
      <c r="M32" s="15">
        <v>420077400658</v>
      </c>
      <c r="N32" s="15">
        <v>2793664505857</v>
      </c>
      <c r="O32" s="21">
        <f t="shared" si="3"/>
        <v>0.15036787695061285</v>
      </c>
    </row>
    <row r="33" spans="1:15" x14ac:dyDescent="0.35">
      <c r="A33" s="10">
        <v>31</v>
      </c>
      <c r="B33" s="4" t="s">
        <v>80</v>
      </c>
      <c r="C33" s="4" t="s">
        <v>81</v>
      </c>
      <c r="D33" s="1" t="s">
        <v>17</v>
      </c>
      <c r="E33" s="11">
        <v>3</v>
      </c>
      <c r="F33" s="11">
        <v>3</v>
      </c>
      <c r="G33" s="11">
        <f t="shared" si="1"/>
        <v>3</v>
      </c>
      <c r="H33" s="11">
        <v>1</v>
      </c>
      <c r="I33" s="11">
        <v>1</v>
      </c>
      <c r="J33" s="11">
        <v>1</v>
      </c>
      <c r="K33" s="11">
        <f t="shared" si="2"/>
        <v>1</v>
      </c>
      <c r="L33" s="11">
        <v>1</v>
      </c>
      <c r="M33" s="15">
        <v>60134698120</v>
      </c>
      <c r="N33" s="15">
        <v>272274972509</v>
      </c>
      <c r="O33" s="21">
        <f t="shared" si="3"/>
        <v>0.22086017515991949</v>
      </c>
    </row>
    <row r="34" spans="1:15" x14ac:dyDescent="0.35">
      <c r="A34" s="10">
        <v>32</v>
      </c>
      <c r="B34" s="4" t="s">
        <v>82</v>
      </c>
      <c r="C34" s="4" t="s">
        <v>83</v>
      </c>
      <c r="D34" s="1" t="s">
        <v>17</v>
      </c>
      <c r="E34" s="11">
        <v>3</v>
      </c>
      <c r="F34" s="11">
        <v>3</v>
      </c>
      <c r="G34" s="11">
        <f t="shared" si="1"/>
        <v>3</v>
      </c>
      <c r="H34" s="11">
        <v>1</v>
      </c>
      <c r="I34" s="11">
        <v>1</v>
      </c>
      <c r="J34" s="11">
        <v>1</v>
      </c>
      <c r="K34" s="11">
        <f t="shared" si="2"/>
        <v>1</v>
      </c>
      <c r="L34" s="11">
        <v>1</v>
      </c>
      <c r="M34" s="15">
        <v>4732614702</v>
      </c>
      <c r="N34" s="15">
        <v>276179914509</v>
      </c>
      <c r="O34" s="21">
        <f t="shared" si="3"/>
        <v>1.7135984383273375E-2</v>
      </c>
    </row>
    <row r="35" spans="1:15" x14ac:dyDescent="0.35">
      <c r="A35" s="10">
        <v>33</v>
      </c>
      <c r="B35" s="4" t="s">
        <v>84</v>
      </c>
      <c r="C35" s="4" t="s">
        <v>85</v>
      </c>
      <c r="D35" s="1" t="s">
        <v>17</v>
      </c>
      <c r="E35" s="11">
        <v>3</v>
      </c>
      <c r="F35" s="11">
        <v>3</v>
      </c>
      <c r="G35" s="11">
        <f t="shared" si="1"/>
        <v>3</v>
      </c>
      <c r="H35" s="11">
        <v>1</v>
      </c>
      <c r="I35" s="11">
        <v>1</v>
      </c>
      <c r="J35" s="11">
        <v>1</v>
      </c>
      <c r="K35" s="11">
        <f t="shared" si="2"/>
        <v>1</v>
      </c>
      <c r="L35" s="11">
        <v>1</v>
      </c>
      <c r="M35" s="15">
        <v>24386061269</v>
      </c>
      <c r="N35" s="15">
        <v>176142742412</v>
      </c>
      <c r="O35" s="21">
        <f t="shared" si="3"/>
        <v>0.13844488245766443</v>
      </c>
    </row>
    <row r="36" spans="1:15" x14ac:dyDescent="0.35">
      <c r="A36" s="10">
        <v>34</v>
      </c>
      <c r="B36" s="4" t="s">
        <v>86</v>
      </c>
      <c r="C36" s="4" t="s">
        <v>87</v>
      </c>
      <c r="D36" s="1" t="s">
        <v>17</v>
      </c>
      <c r="E36" s="11">
        <v>2</v>
      </c>
      <c r="F36" s="11">
        <v>3</v>
      </c>
      <c r="G36" s="11">
        <f t="shared" si="1"/>
        <v>2.5</v>
      </c>
      <c r="H36" s="11">
        <v>1</v>
      </c>
      <c r="I36" s="11">
        <v>1</v>
      </c>
      <c r="J36" s="11">
        <v>1</v>
      </c>
      <c r="K36" s="11">
        <f t="shared" si="2"/>
        <v>1</v>
      </c>
      <c r="L36" s="11">
        <v>1</v>
      </c>
      <c r="M36" s="15">
        <v>1643096000000</v>
      </c>
      <c r="N36" s="15">
        <v>11166987000000</v>
      </c>
      <c r="O36" s="21">
        <f t="shared" si="3"/>
        <v>0.14713870446880614</v>
      </c>
    </row>
  </sheetData>
  <mergeCells count="7">
    <mergeCell ref="M1:O1"/>
    <mergeCell ref="A1:A2"/>
    <mergeCell ref="B1:B2"/>
    <mergeCell ref="C1:C2"/>
    <mergeCell ref="D1:D2"/>
    <mergeCell ref="E1:F1"/>
    <mergeCell ref="H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7E12E-7066-450D-9F10-85E9E837DE98}">
  <dimension ref="A1:O36"/>
  <sheetViews>
    <sheetView topLeftCell="C1" zoomScale="71" workbookViewId="0">
      <selection activeCell="H18" sqref="H18"/>
    </sheetView>
  </sheetViews>
  <sheetFormatPr defaultRowHeight="14.5" x14ac:dyDescent="0.35"/>
  <cols>
    <col min="3" max="3" width="29.90625" bestFit="1" customWidth="1"/>
    <col min="4" max="4" width="30.1796875" hidden="1" customWidth="1"/>
    <col min="5" max="5" width="29.26953125" customWidth="1"/>
    <col min="6" max="6" width="28.90625" bestFit="1" customWidth="1"/>
    <col min="7" max="7" width="11.6328125" customWidth="1"/>
    <col min="8" max="8" width="14.1796875" customWidth="1"/>
    <col min="9" max="9" width="12.1796875" customWidth="1"/>
    <col min="10" max="10" width="13.1796875" customWidth="1"/>
    <col min="11" max="11" width="15.6328125" customWidth="1"/>
    <col min="12" max="12" width="13.7265625" bestFit="1" customWidth="1"/>
    <col min="13" max="13" width="29.08984375" customWidth="1"/>
    <col min="14" max="14" width="27.453125" style="14" customWidth="1"/>
    <col min="15" max="15" width="14.08984375" style="20" customWidth="1"/>
  </cols>
  <sheetData>
    <row r="1" spans="1:15" x14ac:dyDescent="0.35">
      <c r="A1" s="75" t="s">
        <v>0</v>
      </c>
      <c r="B1" s="75" t="s">
        <v>1</v>
      </c>
      <c r="C1" s="75" t="s">
        <v>2</v>
      </c>
      <c r="D1" s="75" t="s">
        <v>3</v>
      </c>
      <c r="E1" s="75" t="s">
        <v>5</v>
      </c>
      <c r="F1" s="75"/>
      <c r="G1" s="2"/>
      <c r="H1" s="76" t="s">
        <v>9</v>
      </c>
      <c r="I1" s="77"/>
      <c r="J1" s="77"/>
      <c r="K1" s="78"/>
      <c r="L1" s="2" t="s">
        <v>10</v>
      </c>
      <c r="M1" s="75" t="s">
        <v>14</v>
      </c>
      <c r="N1" s="75"/>
      <c r="O1" s="75"/>
    </row>
    <row r="2" spans="1:15" x14ac:dyDescent="0.35">
      <c r="A2" s="75"/>
      <c r="B2" s="75"/>
      <c r="C2" s="75"/>
      <c r="D2" s="75"/>
      <c r="E2" s="3" t="s">
        <v>89</v>
      </c>
      <c r="F2" s="3" t="s">
        <v>90</v>
      </c>
      <c r="G2" s="3"/>
      <c r="H2" s="3" t="s">
        <v>6</v>
      </c>
      <c r="I2" s="3" t="s">
        <v>7</v>
      </c>
      <c r="J2" s="3" t="s">
        <v>8</v>
      </c>
      <c r="K2" s="3" t="s">
        <v>290</v>
      </c>
      <c r="L2" s="3" t="s">
        <v>10</v>
      </c>
      <c r="M2" s="3" t="s">
        <v>12</v>
      </c>
      <c r="N2" s="12" t="s">
        <v>13</v>
      </c>
      <c r="O2" s="19" t="s">
        <v>91</v>
      </c>
    </row>
    <row r="3" spans="1:15" x14ac:dyDescent="0.35">
      <c r="A3" s="10">
        <v>1</v>
      </c>
      <c r="B3" s="4" t="s">
        <v>15</v>
      </c>
      <c r="C3" s="4" t="s">
        <v>16</v>
      </c>
      <c r="D3" s="1" t="s">
        <v>17</v>
      </c>
      <c r="E3" s="11">
        <v>8</v>
      </c>
      <c r="F3" s="11">
        <v>3</v>
      </c>
      <c r="G3" s="11">
        <f>(E3+F3)/2</f>
        <v>5.5</v>
      </c>
      <c r="H3" s="11">
        <v>1</v>
      </c>
      <c r="I3" s="11">
        <v>0.6</v>
      </c>
      <c r="J3" s="11">
        <v>0.8</v>
      </c>
      <c r="K3" s="11">
        <f>(H3+I3+J3)/3</f>
        <v>0.80000000000000016</v>
      </c>
      <c r="L3" s="11">
        <v>1</v>
      </c>
      <c r="M3" s="15">
        <v>110196000000</v>
      </c>
      <c r="N3" s="15">
        <f>8005185*1000000</f>
        <v>8005185000000</v>
      </c>
      <c r="O3" s="21">
        <f t="shared" ref="O3:O16" si="0">(M3/N3)</f>
        <v>1.3765578184639081E-2</v>
      </c>
    </row>
    <row r="4" spans="1:15" x14ac:dyDescent="0.35">
      <c r="A4" s="10">
        <v>2</v>
      </c>
      <c r="B4" s="5" t="s">
        <v>18</v>
      </c>
      <c r="C4" s="5" t="s">
        <v>19</v>
      </c>
      <c r="D4" s="1" t="s">
        <v>20</v>
      </c>
      <c r="E4" s="11">
        <v>3</v>
      </c>
      <c r="F4" s="11">
        <v>3</v>
      </c>
      <c r="G4" s="11">
        <f t="shared" ref="G4:G36" si="1">(E4+F4)/2</f>
        <v>3</v>
      </c>
      <c r="H4" s="11">
        <v>0.8</v>
      </c>
      <c r="I4" s="11">
        <v>0.8</v>
      </c>
      <c r="J4" s="11">
        <v>1</v>
      </c>
      <c r="K4" s="11">
        <f t="shared" ref="K4:K36" si="2">(H4+I4+J4)/3</f>
        <v>0.8666666666666667</v>
      </c>
      <c r="L4" s="11">
        <v>1</v>
      </c>
      <c r="M4" s="26">
        <v>-8915774567</v>
      </c>
      <c r="N4" s="15">
        <v>2046681000000</v>
      </c>
      <c r="O4" s="21">
        <f t="shared" si="0"/>
        <v>-4.3562111374464314E-3</v>
      </c>
    </row>
    <row r="5" spans="1:15" x14ac:dyDescent="0.35">
      <c r="A5" s="10">
        <v>3</v>
      </c>
      <c r="B5" s="6" t="s">
        <v>21</v>
      </c>
      <c r="C5" s="6" t="s">
        <v>22</v>
      </c>
      <c r="D5" s="1" t="s">
        <v>25</v>
      </c>
      <c r="E5" s="11">
        <v>3</v>
      </c>
      <c r="F5" s="11">
        <v>3</v>
      </c>
      <c r="G5" s="11">
        <f t="shared" si="1"/>
        <v>3</v>
      </c>
      <c r="H5" s="11">
        <v>1</v>
      </c>
      <c r="I5" s="11">
        <v>1</v>
      </c>
      <c r="J5" s="11">
        <v>0.6</v>
      </c>
      <c r="K5" s="11">
        <f t="shared" si="2"/>
        <v>0.8666666666666667</v>
      </c>
      <c r="L5" s="11">
        <v>1</v>
      </c>
      <c r="M5" s="27">
        <v>16957238704</v>
      </c>
      <c r="N5" s="16">
        <v>464607373995</v>
      </c>
      <c r="O5" s="21">
        <f t="shared" si="0"/>
        <v>3.6497997348149042E-2</v>
      </c>
    </row>
    <row r="6" spans="1:15" x14ac:dyDescent="0.35">
      <c r="A6" s="10">
        <v>4</v>
      </c>
      <c r="B6" s="7" t="s">
        <v>23</v>
      </c>
      <c r="C6" s="7" t="s">
        <v>24</v>
      </c>
      <c r="D6" s="1" t="s">
        <v>26</v>
      </c>
      <c r="E6" s="11">
        <v>4</v>
      </c>
      <c r="F6" s="11">
        <v>3</v>
      </c>
      <c r="G6" s="11">
        <f t="shared" si="1"/>
        <v>3.5</v>
      </c>
      <c r="H6" s="11">
        <v>0.8</v>
      </c>
      <c r="I6" s="11">
        <v>0.6</v>
      </c>
      <c r="J6" s="11">
        <v>0.8</v>
      </c>
      <c r="K6" s="11">
        <f t="shared" si="2"/>
        <v>0.73333333333333339</v>
      </c>
      <c r="L6" s="11">
        <v>1</v>
      </c>
      <c r="M6" s="18">
        <v>-56678118644</v>
      </c>
      <c r="N6" s="25">
        <v>704587096783</v>
      </c>
      <c r="O6" s="21">
        <f t="shared" si="0"/>
        <v>-8.0441607436157511E-2</v>
      </c>
    </row>
    <row r="7" spans="1:15" x14ac:dyDescent="0.35">
      <c r="A7" s="10">
        <v>5</v>
      </c>
      <c r="B7" s="6" t="s">
        <v>27</v>
      </c>
      <c r="C7" s="6" t="s">
        <v>28</v>
      </c>
      <c r="D7" s="1" t="s">
        <v>25</v>
      </c>
      <c r="E7" s="11">
        <v>3</v>
      </c>
      <c r="F7" s="11">
        <v>3</v>
      </c>
      <c r="G7" s="11">
        <f t="shared" si="1"/>
        <v>3</v>
      </c>
      <c r="H7" s="11">
        <v>1</v>
      </c>
      <c r="I7" s="11">
        <v>0.6</v>
      </c>
      <c r="J7" s="11">
        <v>0.6</v>
      </c>
      <c r="K7" s="11">
        <f t="shared" si="2"/>
        <v>0.73333333333333339</v>
      </c>
      <c r="L7" s="11">
        <v>1</v>
      </c>
      <c r="M7" s="26">
        <v>-13013262</v>
      </c>
      <c r="N7" s="16">
        <v>2186369531</v>
      </c>
      <c r="O7" s="21">
        <f t="shared" si="0"/>
        <v>-5.9519956784469114E-3</v>
      </c>
    </row>
    <row r="8" spans="1:15" x14ac:dyDescent="0.35">
      <c r="A8" s="10">
        <v>6</v>
      </c>
      <c r="B8" s="7" t="s">
        <v>29</v>
      </c>
      <c r="C8" s="7" t="s">
        <v>30</v>
      </c>
      <c r="D8" s="1" t="s">
        <v>26</v>
      </c>
      <c r="E8" s="11">
        <v>2</v>
      </c>
      <c r="F8" s="11">
        <v>3</v>
      </c>
      <c r="G8" s="11">
        <f t="shared" si="1"/>
        <v>2.5</v>
      </c>
      <c r="H8" s="11">
        <v>1</v>
      </c>
      <c r="I8" s="11">
        <v>0.8</v>
      </c>
      <c r="J8" s="11">
        <v>0.8</v>
      </c>
      <c r="K8" s="11">
        <f t="shared" si="2"/>
        <v>0.8666666666666667</v>
      </c>
      <c r="L8" s="11">
        <v>1</v>
      </c>
      <c r="M8" s="27">
        <v>29612354901</v>
      </c>
      <c r="N8" s="15">
        <v>396703729801</v>
      </c>
      <c r="O8" s="21">
        <f t="shared" si="0"/>
        <v>7.4646020887816106E-2</v>
      </c>
    </row>
    <row r="9" spans="1:15" x14ac:dyDescent="0.35">
      <c r="A9" s="28">
        <v>7</v>
      </c>
      <c r="B9" s="7" t="s">
        <v>31</v>
      </c>
      <c r="C9" s="7" t="s">
        <v>32</v>
      </c>
      <c r="D9" s="1" t="s">
        <v>26</v>
      </c>
      <c r="E9" s="11">
        <v>3</v>
      </c>
      <c r="F9" s="11">
        <v>3</v>
      </c>
      <c r="G9" s="11">
        <f t="shared" si="1"/>
        <v>3</v>
      </c>
      <c r="H9" s="11">
        <v>0.8</v>
      </c>
      <c r="I9" s="11">
        <v>0.6</v>
      </c>
      <c r="J9" s="11">
        <v>1</v>
      </c>
      <c r="K9" s="11">
        <f t="shared" si="2"/>
        <v>0.79999999999999993</v>
      </c>
      <c r="L9" s="11">
        <v>1</v>
      </c>
      <c r="M9" s="16">
        <v>419805409830</v>
      </c>
      <c r="N9" s="15">
        <v>3181345471935</v>
      </c>
      <c r="O9" s="21">
        <f t="shared" si="0"/>
        <v>0.13195844762331341</v>
      </c>
    </row>
    <row r="10" spans="1:15" x14ac:dyDescent="0.35">
      <c r="A10" s="10">
        <v>8</v>
      </c>
      <c r="B10" s="4" t="s">
        <v>33</v>
      </c>
      <c r="C10" s="4" t="s">
        <v>34</v>
      </c>
      <c r="D10" s="1" t="s">
        <v>17</v>
      </c>
      <c r="E10" s="11">
        <v>3</v>
      </c>
      <c r="F10" s="11">
        <v>3</v>
      </c>
      <c r="G10" s="11">
        <f t="shared" si="1"/>
        <v>3</v>
      </c>
      <c r="H10" s="11">
        <v>0.6</v>
      </c>
      <c r="I10" s="11">
        <v>0.8</v>
      </c>
      <c r="J10" s="11">
        <v>0.8</v>
      </c>
      <c r="K10" s="11">
        <f t="shared" si="2"/>
        <v>0.73333333333333339</v>
      </c>
      <c r="L10" s="11">
        <v>1</v>
      </c>
      <c r="M10" s="15">
        <v>14314568798</v>
      </c>
      <c r="N10" s="15">
        <v>358002002817</v>
      </c>
      <c r="O10" s="21">
        <f t="shared" si="0"/>
        <v>3.9984605352381734E-2</v>
      </c>
    </row>
    <row r="11" spans="1:15" x14ac:dyDescent="0.35">
      <c r="A11" s="10">
        <v>9</v>
      </c>
      <c r="B11" s="6" t="s">
        <v>35</v>
      </c>
      <c r="C11" s="6" t="s">
        <v>36</v>
      </c>
      <c r="D11" s="1" t="s">
        <v>25</v>
      </c>
      <c r="E11" s="11">
        <v>2</v>
      </c>
      <c r="F11" s="11">
        <v>3</v>
      </c>
      <c r="G11" s="11">
        <f t="shared" si="1"/>
        <v>2.5</v>
      </c>
      <c r="H11" s="11">
        <v>1</v>
      </c>
      <c r="I11" s="11">
        <v>0.8</v>
      </c>
      <c r="J11" s="11">
        <v>1</v>
      </c>
      <c r="K11" s="11">
        <f t="shared" si="2"/>
        <v>0.93333333333333324</v>
      </c>
      <c r="L11" s="11">
        <v>1</v>
      </c>
      <c r="M11" s="15">
        <v>132844998000</v>
      </c>
      <c r="N11" s="15">
        <v>2593376538000</v>
      </c>
      <c r="O11" s="21">
        <f t="shared" si="0"/>
        <v>5.1224724236322988E-2</v>
      </c>
    </row>
    <row r="12" spans="1:15" x14ac:dyDescent="0.35">
      <c r="A12" s="10">
        <v>10</v>
      </c>
      <c r="B12" s="7" t="s">
        <v>37</v>
      </c>
      <c r="C12" s="7" t="s">
        <v>38</v>
      </c>
      <c r="D12" s="1" t="s">
        <v>26</v>
      </c>
      <c r="E12" s="11">
        <v>2</v>
      </c>
      <c r="F12" s="11">
        <v>3</v>
      </c>
      <c r="G12" s="11">
        <f t="shared" si="1"/>
        <v>2.5</v>
      </c>
      <c r="H12" s="11">
        <v>0.8</v>
      </c>
      <c r="I12" s="11">
        <v>0.8</v>
      </c>
      <c r="J12" s="11">
        <v>0.6</v>
      </c>
      <c r="K12" s="11">
        <f t="shared" si="2"/>
        <v>0.73333333333333339</v>
      </c>
      <c r="L12" s="11">
        <v>1</v>
      </c>
      <c r="M12" s="15">
        <v>104677999298</v>
      </c>
      <c r="N12" s="15">
        <v>2755475158820</v>
      </c>
      <c r="O12" s="21">
        <f t="shared" si="0"/>
        <v>3.7989091994872902E-2</v>
      </c>
    </row>
    <row r="13" spans="1:15" x14ac:dyDescent="0.35">
      <c r="A13" s="10">
        <v>11</v>
      </c>
      <c r="B13" s="6" t="s">
        <v>39</v>
      </c>
      <c r="C13" s="6" t="s">
        <v>40</v>
      </c>
      <c r="D13" s="1" t="s">
        <v>25</v>
      </c>
      <c r="E13" s="11">
        <v>3</v>
      </c>
      <c r="F13" s="11">
        <v>3</v>
      </c>
      <c r="G13" s="11">
        <f t="shared" si="1"/>
        <v>3</v>
      </c>
      <c r="H13" s="11">
        <v>1</v>
      </c>
      <c r="I13" s="11">
        <v>1</v>
      </c>
      <c r="J13" s="11">
        <v>1</v>
      </c>
      <c r="K13" s="11">
        <f t="shared" si="2"/>
        <v>1</v>
      </c>
      <c r="L13" s="11">
        <v>1</v>
      </c>
      <c r="M13" s="15">
        <v>72474414750</v>
      </c>
      <c r="N13" s="15">
        <v>971684549297</v>
      </c>
      <c r="O13" s="21">
        <f t="shared" si="0"/>
        <v>7.4586361183199029E-2</v>
      </c>
    </row>
    <row r="14" spans="1:15" x14ac:dyDescent="0.35">
      <c r="A14" s="10">
        <v>12</v>
      </c>
      <c r="B14" s="7" t="s">
        <v>41</v>
      </c>
      <c r="C14" s="7" t="s">
        <v>42</v>
      </c>
      <c r="D14" s="1" t="s">
        <v>26</v>
      </c>
      <c r="E14" s="11">
        <v>2</v>
      </c>
      <c r="F14" s="11">
        <v>3</v>
      </c>
      <c r="G14" s="11">
        <f t="shared" si="1"/>
        <v>2.5</v>
      </c>
      <c r="H14" s="11">
        <v>0.8</v>
      </c>
      <c r="I14" s="11">
        <v>0.8</v>
      </c>
      <c r="J14" s="11">
        <v>0.8</v>
      </c>
      <c r="K14" s="11">
        <f t="shared" si="2"/>
        <v>0.80000000000000016</v>
      </c>
      <c r="L14" s="11">
        <v>1</v>
      </c>
      <c r="M14" s="15">
        <v>-98683418057</v>
      </c>
      <c r="N14" s="15">
        <v>1241083094623</v>
      </c>
      <c r="O14" s="21">
        <f t="shared" si="0"/>
        <v>-7.9513949134064038E-2</v>
      </c>
    </row>
    <row r="15" spans="1:15" x14ac:dyDescent="0.35">
      <c r="A15" s="10">
        <v>13</v>
      </c>
      <c r="B15" s="4" t="s">
        <v>43</v>
      </c>
      <c r="C15" s="4" t="s">
        <v>44</v>
      </c>
      <c r="D15" s="1" t="s">
        <v>17</v>
      </c>
      <c r="E15" s="11">
        <v>3</v>
      </c>
      <c r="F15" s="11">
        <v>3</v>
      </c>
      <c r="G15" s="11">
        <f t="shared" si="1"/>
        <v>3</v>
      </c>
      <c r="H15" s="11">
        <v>1</v>
      </c>
      <c r="I15" s="11">
        <v>1</v>
      </c>
      <c r="J15" s="11">
        <v>1</v>
      </c>
      <c r="K15" s="11">
        <f t="shared" si="2"/>
        <v>1</v>
      </c>
      <c r="L15" s="11">
        <v>1</v>
      </c>
      <c r="M15" s="15">
        <v>25848073393</v>
      </c>
      <c r="N15" s="15">
        <v>518498732033</v>
      </c>
      <c r="O15" s="21">
        <f t="shared" si="0"/>
        <v>4.9851758155032268E-2</v>
      </c>
    </row>
    <row r="16" spans="1:15" x14ac:dyDescent="0.35">
      <c r="A16" s="10">
        <v>14</v>
      </c>
      <c r="B16" s="5" t="s">
        <v>45</v>
      </c>
      <c r="C16" s="5" t="s">
        <v>46</v>
      </c>
      <c r="D16" s="1" t="s">
        <v>20</v>
      </c>
      <c r="E16" s="11">
        <v>7</v>
      </c>
      <c r="F16" s="11">
        <v>3</v>
      </c>
      <c r="G16" s="11">
        <f t="shared" si="1"/>
        <v>5</v>
      </c>
      <c r="H16" s="11">
        <v>0.6</v>
      </c>
      <c r="I16" s="11">
        <v>0.8</v>
      </c>
      <c r="J16" s="11">
        <v>0.8</v>
      </c>
      <c r="K16" s="11">
        <f t="shared" si="2"/>
        <v>0.73333333333333339</v>
      </c>
      <c r="L16" s="11">
        <v>1</v>
      </c>
      <c r="M16" s="15">
        <v>6795756828000</v>
      </c>
      <c r="N16" s="15">
        <v>188633041884000</v>
      </c>
      <c r="O16" s="21">
        <f t="shared" si="0"/>
        <v>3.6026333245365645E-2</v>
      </c>
    </row>
    <row r="17" spans="1:15" x14ac:dyDescent="0.35">
      <c r="A17" s="10">
        <v>15</v>
      </c>
      <c r="B17" s="5" t="s">
        <v>47</v>
      </c>
      <c r="C17" s="5" t="s">
        <v>48</v>
      </c>
      <c r="D17" s="1" t="s">
        <v>20</v>
      </c>
      <c r="E17" s="11">
        <v>4</v>
      </c>
      <c r="F17" s="11">
        <v>3</v>
      </c>
      <c r="G17" s="11">
        <f t="shared" si="1"/>
        <v>3.5</v>
      </c>
      <c r="H17" s="11">
        <v>0.8</v>
      </c>
      <c r="I17" s="11">
        <v>1</v>
      </c>
      <c r="J17" s="11">
        <v>0.8</v>
      </c>
      <c r="K17" s="11">
        <f t="shared" si="2"/>
        <v>0.8666666666666667</v>
      </c>
      <c r="L17" s="11">
        <v>1</v>
      </c>
      <c r="M17" s="15">
        <v>-343708803000</v>
      </c>
      <c r="N17" s="15">
        <v>7435700046000</v>
      </c>
      <c r="O17" s="21">
        <f t="shared" ref="O17:O36" si="3">(M17/N17)</f>
        <v>-4.622413503418505E-2</v>
      </c>
    </row>
    <row r="18" spans="1:15" x14ac:dyDescent="0.35">
      <c r="A18" s="10">
        <v>16</v>
      </c>
      <c r="B18" s="7" t="s">
        <v>49</v>
      </c>
      <c r="C18" s="7" t="s">
        <v>50</v>
      </c>
      <c r="D18" s="1" t="s">
        <v>26</v>
      </c>
      <c r="E18" s="11">
        <v>4</v>
      </c>
      <c r="F18" s="11">
        <v>3</v>
      </c>
      <c r="G18" s="11">
        <f t="shared" si="1"/>
        <v>3.5</v>
      </c>
      <c r="H18" s="11">
        <v>1</v>
      </c>
      <c r="I18" s="11">
        <v>1</v>
      </c>
      <c r="J18" s="11">
        <v>0.8</v>
      </c>
      <c r="K18" s="11">
        <f t="shared" si="2"/>
        <v>0.93333333333333324</v>
      </c>
      <c r="L18" s="11">
        <v>1</v>
      </c>
      <c r="M18" s="15">
        <v>530063000000</v>
      </c>
      <c r="N18" s="15">
        <v>8295427000000</v>
      </c>
      <c r="O18" s="21">
        <f t="shared" si="3"/>
        <v>6.3898217656547393E-2</v>
      </c>
    </row>
    <row r="19" spans="1:15" x14ac:dyDescent="0.35">
      <c r="A19" s="10">
        <v>17</v>
      </c>
      <c r="B19" s="7" t="s">
        <v>51</v>
      </c>
      <c r="C19" s="7" t="s">
        <v>52</v>
      </c>
      <c r="D19" s="1" t="s">
        <v>26</v>
      </c>
      <c r="E19" s="11">
        <v>5</v>
      </c>
      <c r="F19" s="11">
        <v>4</v>
      </c>
      <c r="G19" s="11">
        <f t="shared" si="1"/>
        <v>4.5</v>
      </c>
      <c r="H19" s="11">
        <v>0.8</v>
      </c>
      <c r="I19" s="11">
        <v>0.6</v>
      </c>
      <c r="J19" s="11">
        <v>1</v>
      </c>
      <c r="K19" s="11">
        <f t="shared" si="2"/>
        <v>0.79999999999999993</v>
      </c>
      <c r="L19" s="11">
        <v>1</v>
      </c>
      <c r="M19" s="15">
        <v>2377275174000</v>
      </c>
      <c r="N19" s="15">
        <v>46363064472000</v>
      </c>
      <c r="O19" s="21">
        <f t="shared" si="3"/>
        <v>5.1275195051778889E-2</v>
      </c>
    </row>
    <row r="20" spans="1:15" x14ac:dyDescent="0.35">
      <c r="A20" s="10">
        <v>18</v>
      </c>
      <c r="B20" s="7" t="s">
        <v>53</v>
      </c>
      <c r="C20" s="7" t="s">
        <v>54</v>
      </c>
      <c r="D20" s="1" t="s">
        <v>26</v>
      </c>
      <c r="E20" s="11">
        <v>3</v>
      </c>
      <c r="F20" s="11">
        <v>3</v>
      </c>
      <c r="G20" s="11">
        <f t="shared" si="1"/>
        <v>3</v>
      </c>
      <c r="H20" s="11">
        <v>1</v>
      </c>
      <c r="I20" s="11">
        <v>0.8</v>
      </c>
      <c r="J20" s="11">
        <v>0.8</v>
      </c>
      <c r="K20" s="11">
        <f t="shared" si="2"/>
        <v>0.8666666666666667</v>
      </c>
      <c r="L20" s="11">
        <v>1</v>
      </c>
      <c r="M20" s="15">
        <v>-7475395272</v>
      </c>
      <c r="N20" s="15">
        <v>119106076175</v>
      </c>
      <c r="O20" s="21">
        <f t="shared" si="3"/>
        <v>-6.2762501394274486E-2</v>
      </c>
    </row>
    <row r="21" spans="1:15" x14ac:dyDescent="0.35">
      <c r="A21" s="10">
        <v>19</v>
      </c>
      <c r="B21" s="5" t="s">
        <v>55</v>
      </c>
      <c r="C21" s="5" t="s">
        <v>56</v>
      </c>
      <c r="D21" s="1" t="s">
        <v>20</v>
      </c>
      <c r="E21" s="11">
        <v>4</v>
      </c>
      <c r="F21" s="11">
        <v>3</v>
      </c>
      <c r="G21" s="11">
        <f t="shared" si="1"/>
        <v>3.5</v>
      </c>
      <c r="H21" s="11">
        <v>0.6</v>
      </c>
      <c r="I21" s="11">
        <v>0.8</v>
      </c>
      <c r="J21" s="11">
        <v>1</v>
      </c>
      <c r="K21" s="11">
        <f t="shared" si="2"/>
        <v>0.79999999999999993</v>
      </c>
      <c r="L21" s="11">
        <v>1</v>
      </c>
      <c r="M21" s="15">
        <v>104838993586</v>
      </c>
      <c r="N21" s="15">
        <v>3392686914315</v>
      </c>
      <c r="O21" s="21">
        <f t="shared" si="3"/>
        <v>3.0901464306548752E-2</v>
      </c>
    </row>
    <row r="22" spans="1:15" x14ac:dyDescent="0.35">
      <c r="A22" s="10">
        <v>20</v>
      </c>
      <c r="B22" s="8" t="s">
        <v>57</v>
      </c>
      <c r="C22" s="8" t="s">
        <v>58</v>
      </c>
      <c r="D22" s="1" t="s">
        <v>59</v>
      </c>
      <c r="E22" s="11">
        <v>3</v>
      </c>
      <c r="F22" s="11">
        <v>3</v>
      </c>
      <c r="G22" s="11">
        <f t="shared" si="1"/>
        <v>3</v>
      </c>
      <c r="H22" s="11">
        <v>1</v>
      </c>
      <c r="I22" s="11">
        <v>1</v>
      </c>
      <c r="J22" s="11">
        <v>1</v>
      </c>
      <c r="K22" s="11">
        <f t="shared" si="2"/>
        <v>1</v>
      </c>
      <c r="L22" s="11">
        <v>1</v>
      </c>
      <c r="M22" s="15">
        <v>-226297321707000</v>
      </c>
      <c r="N22" s="15">
        <v>734673313899000</v>
      </c>
      <c r="O22" s="21">
        <f t="shared" si="3"/>
        <v>-0.30802442041349343</v>
      </c>
    </row>
    <row r="23" spans="1:15" x14ac:dyDescent="0.35">
      <c r="A23" s="10">
        <v>21</v>
      </c>
      <c r="B23" s="6" t="s">
        <v>60</v>
      </c>
      <c r="C23" s="6" t="s">
        <v>61</v>
      </c>
      <c r="D23" s="1" t="s">
        <v>25</v>
      </c>
      <c r="E23" s="11">
        <v>3</v>
      </c>
      <c r="F23" s="11">
        <v>3</v>
      </c>
      <c r="G23" s="11">
        <f t="shared" si="1"/>
        <v>3</v>
      </c>
      <c r="H23" s="11">
        <v>0.8</v>
      </c>
      <c r="I23" s="11">
        <v>0.6</v>
      </c>
      <c r="J23" s="11">
        <v>0.8</v>
      </c>
      <c r="K23" s="11">
        <f t="shared" si="2"/>
        <v>0.73333333333333339</v>
      </c>
      <c r="L23" s="11">
        <v>1</v>
      </c>
      <c r="M23" s="15">
        <v>49909000000</v>
      </c>
      <c r="N23" s="15">
        <v>5344871000000</v>
      </c>
      <c r="O23" s="21">
        <f t="shared" si="3"/>
        <v>9.3377370567035208E-3</v>
      </c>
    </row>
    <row r="24" spans="1:15" x14ac:dyDescent="0.35">
      <c r="A24" s="10">
        <v>22</v>
      </c>
      <c r="B24" s="4" t="s">
        <v>62</v>
      </c>
      <c r="C24" s="4" t="s">
        <v>63</v>
      </c>
      <c r="D24" s="1" t="s">
        <v>17</v>
      </c>
      <c r="E24" s="11">
        <v>6</v>
      </c>
      <c r="F24" s="11">
        <v>3</v>
      </c>
      <c r="G24" s="11">
        <f t="shared" si="1"/>
        <v>4.5</v>
      </c>
      <c r="H24" s="11">
        <v>0.6</v>
      </c>
      <c r="I24" s="11">
        <v>1</v>
      </c>
      <c r="J24" s="11">
        <v>1</v>
      </c>
      <c r="K24" s="11">
        <f t="shared" si="2"/>
        <v>0.8666666666666667</v>
      </c>
      <c r="L24" s="11">
        <v>1</v>
      </c>
      <c r="M24" s="15">
        <v>328438083081</v>
      </c>
      <c r="N24" s="15">
        <v>5468962076814</v>
      </c>
      <c r="O24" s="21">
        <f t="shared" si="3"/>
        <v>6.005492056224588E-2</v>
      </c>
    </row>
    <row r="25" spans="1:15" x14ac:dyDescent="0.35">
      <c r="A25" s="10">
        <v>23</v>
      </c>
      <c r="B25" s="9" t="s">
        <v>64</v>
      </c>
      <c r="C25" s="9" t="s">
        <v>65</v>
      </c>
      <c r="D25" s="1" t="s">
        <v>88</v>
      </c>
      <c r="E25" s="11">
        <v>5</v>
      </c>
      <c r="F25" s="11">
        <v>3</v>
      </c>
      <c r="G25" s="11">
        <f t="shared" si="1"/>
        <v>4</v>
      </c>
      <c r="H25" s="11">
        <v>1</v>
      </c>
      <c r="I25" s="11">
        <v>0.8</v>
      </c>
      <c r="J25" s="11">
        <v>1</v>
      </c>
      <c r="K25" s="11">
        <f t="shared" si="2"/>
        <v>0.93333333333333324</v>
      </c>
      <c r="L25" s="11">
        <v>1</v>
      </c>
      <c r="M25" s="15">
        <v>64199505001</v>
      </c>
      <c r="N25" s="15">
        <v>7194688328878</v>
      </c>
      <c r="O25" s="21">
        <f t="shared" si="3"/>
        <v>8.9231808337431918E-3</v>
      </c>
    </row>
    <row r="26" spans="1:15" x14ac:dyDescent="0.35">
      <c r="A26" s="10">
        <v>24</v>
      </c>
      <c r="B26" s="6" t="s">
        <v>66</v>
      </c>
      <c r="C26" s="6" t="s">
        <v>67</v>
      </c>
      <c r="D26" s="1" t="s">
        <v>25</v>
      </c>
      <c r="E26" s="11">
        <v>3</v>
      </c>
      <c r="F26" s="11">
        <v>3</v>
      </c>
      <c r="G26" s="11">
        <f t="shared" si="1"/>
        <v>3</v>
      </c>
      <c r="H26" s="11">
        <v>0.8</v>
      </c>
      <c r="I26" s="11">
        <v>0.8</v>
      </c>
      <c r="J26" s="11">
        <v>0.8</v>
      </c>
      <c r="K26" s="11">
        <f t="shared" si="2"/>
        <v>0.80000000000000016</v>
      </c>
      <c r="L26" s="11">
        <v>1</v>
      </c>
      <c r="M26" s="15">
        <v>-4332191474</v>
      </c>
      <c r="N26" s="15">
        <v>296772506421</v>
      </c>
      <c r="O26" s="21">
        <f t="shared" si="3"/>
        <v>-1.4597684692039413E-2</v>
      </c>
    </row>
    <row r="27" spans="1:15" x14ac:dyDescent="0.35">
      <c r="A27" s="10">
        <v>25</v>
      </c>
      <c r="B27" s="9" t="s">
        <v>68</v>
      </c>
      <c r="C27" s="9" t="s">
        <v>69</v>
      </c>
      <c r="D27" s="1" t="s">
        <v>88</v>
      </c>
      <c r="E27" s="11">
        <v>5</v>
      </c>
      <c r="F27" s="11">
        <v>3</v>
      </c>
      <c r="G27" s="11">
        <f t="shared" si="1"/>
        <v>4</v>
      </c>
      <c r="H27" s="11">
        <v>1</v>
      </c>
      <c r="I27" s="11">
        <v>0.6</v>
      </c>
      <c r="J27" s="11">
        <v>0.8</v>
      </c>
      <c r="K27" s="11">
        <f t="shared" si="2"/>
        <v>0.80000000000000016</v>
      </c>
      <c r="L27" s="11">
        <v>1</v>
      </c>
      <c r="M27" s="15">
        <v>-997301850759</v>
      </c>
      <c r="N27" s="15">
        <v>3618630656515</v>
      </c>
      <c r="O27" s="21">
        <f t="shared" si="3"/>
        <v>-0.27560200126074014</v>
      </c>
    </row>
    <row r="28" spans="1:15" x14ac:dyDescent="0.35">
      <c r="A28" s="10">
        <v>26</v>
      </c>
      <c r="B28" s="4" t="s">
        <v>70</v>
      </c>
      <c r="C28" s="4" t="s">
        <v>71</v>
      </c>
      <c r="D28" s="1" t="s">
        <v>17</v>
      </c>
      <c r="E28" s="11">
        <v>6</v>
      </c>
      <c r="F28" s="11">
        <v>3</v>
      </c>
      <c r="G28" s="11">
        <f t="shared" si="1"/>
        <v>4.5</v>
      </c>
      <c r="H28" s="11">
        <v>1</v>
      </c>
      <c r="I28" s="11">
        <v>1</v>
      </c>
      <c r="J28" s="11">
        <v>0.8</v>
      </c>
      <c r="K28" s="11">
        <f t="shared" si="2"/>
        <v>0.93333333333333324</v>
      </c>
      <c r="L28" s="11">
        <v>1</v>
      </c>
      <c r="M28" s="15">
        <v>17751696</v>
      </c>
      <c r="N28" s="13">
        <v>1932495722</v>
      </c>
      <c r="O28" s="21">
        <f t="shared" si="3"/>
        <v>9.185891486283973E-3</v>
      </c>
    </row>
    <row r="29" spans="1:15" x14ac:dyDescent="0.35">
      <c r="A29" s="10">
        <v>27</v>
      </c>
      <c r="B29" s="6" t="s">
        <v>72</v>
      </c>
      <c r="C29" s="6" t="s">
        <v>73</v>
      </c>
      <c r="D29" s="1" t="s">
        <v>25</v>
      </c>
      <c r="E29" s="11">
        <v>3</v>
      </c>
      <c r="F29" s="11">
        <v>3</v>
      </c>
      <c r="G29" s="11">
        <f t="shared" si="1"/>
        <v>3</v>
      </c>
      <c r="H29" s="11">
        <v>0.6</v>
      </c>
      <c r="I29" s="11">
        <v>0.8</v>
      </c>
      <c r="J29" s="11">
        <v>1</v>
      </c>
      <c r="K29" s="11">
        <f t="shared" si="2"/>
        <v>0.79999999999999993</v>
      </c>
      <c r="L29" s="11">
        <v>1</v>
      </c>
      <c r="M29" s="15">
        <v>22391171081</v>
      </c>
      <c r="N29" s="15">
        <v>2056611243816</v>
      </c>
      <c r="O29" s="21">
        <f t="shared" si="3"/>
        <v>1.0887410612155188E-2</v>
      </c>
    </row>
    <row r="30" spans="1:15" x14ac:dyDescent="0.35">
      <c r="A30" s="43">
        <v>28</v>
      </c>
      <c r="B30" s="7" t="s">
        <v>74</v>
      </c>
      <c r="C30" s="7" t="s">
        <v>75</v>
      </c>
      <c r="D30" s="1" t="s">
        <v>26</v>
      </c>
      <c r="E30" s="11">
        <v>3</v>
      </c>
      <c r="F30" s="11">
        <v>3</v>
      </c>
      <c r="G30" s="11">
        <f t="shared" si="1"/>
        <v>3</v>
      </c>
      <c r="H30" s="11">
        <v>0.8</v>
      </c>
      <c r="I30" s="11">
        <v>0.8</v>
      </c>
      <c r="J30" s="11">
        <v>0.6</v>
      </c>
      <c r="K30" s="11">
        <f t="shared" si="2"/>
        <v>0.73333333333333339</v>
      </c>
      <c r="L30" s="11">
        <v>1</v>
      </c>
      <c r="M30" s="15">
        <v>1987287251625</v>
      </c>
      <c r="N30" s="15">
        <v>12697143163941</v>
      </c>
      <c r="O30" s="21">
        <f t="shared" si="3"/>
        <v>0.1565145187358962</v>
      </c>
    </row>
    <row r="31" spans="1:15" x14ac:dyDescent="0.35">
      <c r="A31" s="43">
        <v>29</v>
      </c>
      <c r="B31" s="6" t="s">
        <v>76</v>
      </c>
      <c r="C31" s="6" t="s">
        <v>77</v>
      </c>
      <c r="D31" s="1" t="s">
        <v>25</v>
      </c>
      <c r="E31" s="11">
        <v>2</v>
      </c>
      <c r="F31" s="11">
        <v>3</v>
      </c>
      <c r="G31" s="11">
        <f t="shared" si="1"/>
        <v>2.5</v>
      </c>
      <c r="H31" s="11">
        <v>1</v>
      </c>
      <c r="I31" s="11">
        <v>1</v>
      </c>
      <c r="J31" s="11">
        <v>0.8</v>
      </c>
      <c r="K31" s="11">
        <f t="shared" si="2"/>
        <v>0.93333333333333324</v>
      </c>
      <c r="L31" s="11">
        <v>1</v>
      </c>
      <c r="M31" s="15">
        <v>879550244</v>
      </c>
      <c r="N31" s="15">
        <v>101581124328</v>
      </c>
      <c r="O31" s="21">
        <f t="shared" si="3"/>
        <v>8.6585992212488156E-3</v>
      </c>
    </row>
    <row r="32" spans="1:15" x14ac:dyDescent="0.35">
      <c r="A32" s="10">
        <v>30</v>
      </c>
      <c r="B32" s="4" t="s">
        <v>78</v>
      </c>
      <c r="C32" s="4" t="s">
        <v>79</v>
      </c>
      <c r="D32" s="1" t="s">
        <v>17</v>
      </c>
      <c r="E32" s="11">
        <v>3</v>
      </c>
      <c r="F32" s="11">
        <v>3</v>
      </c>
      <c r="G32" s="11">
        <f t="shared" si="1"/>
        <v>3</v>
      </c>
      <c r="H32" s="11">
        <v>0.8</v>
      </c>
      <c r="I32" s="11">
        <v>0.8</v>
      </c>
      <c r="J32" s="11">
        <v>1</v>
      </c>
      <c r="K32" s="11">
        <f t="shared" si="2"/>
        <v>0.8666666666666667</v>
      </c>
      <c r="L32" s="11">
        <v>1</v>
      </c>
      <c r="M32" s="15">
        <v>396815358484</v>
      </c>
      <c r="N32" s="13">
        <v>2788361965167</v>
      </c>
      <c r="O32" s="21">
        <f t="shared" si="3"/>
        <v>0.14231127932496884</v>
      </c>
    </row>
    <row r="33" spans="1:15" x14ac:dyDescent="0.35">
      <c r="A33" s="10">
        <v>31</v>
      </c>
      <c r="B33" s="4" t="s">
        <v>80</v>
      </c>
      <c r="C33" s="4" t="s">
        <v>81</v>
      </c>
      <c r="D33" s="1" t="s">
        <v>17</v>
      </c>
      <c r="E33" s="11">
        <v>3</v>
      </c>
      <c r="F33" s="11">
        <v>3</v>
      </c>
      <c r="G33" s="11">
        <f t="shared" si="1"/>
        <v>3</v>
      </c>
      <c r="H33" s="11">
        <v>0.8</v>
      </c>
      <c r="I33" s="11">
        <v>0.6</v>
      </c>
      <c r="J33" s="11">
        <v>0.8</v>
      </c>
      <c r="K33" s="11">
        <f t="shared" si="2"/>
        <v>0.73333333333333339</v>
      </c>
      <c r="L33" s="11">
        <v>1</v>
      </c>
      <c r="M33" s="15">
        <v>2985290469</v>
      </c>
      <c r="N33" s="13">
        <v>315037103803</v>
      </c>
      <c r="O33" s="21">
        <f t="shared" si="3"/>
        <v>9.4759964237951192E-3</v>
      </c>
    </row>
    <row r="34" spans="1:15" x14ac:dyDescent="0.35">
      <c r="A34" s="10">
        <v>32</v>
      </c>
      <c r="B34" s="4" t="s">
        <v>82</v>
      </c>
      <c r="C34" s="4" t="s">
        <v>83</v>
      </c>
      <c r="D34" s="1" t="s">
        <v>17</v>
      </c>
      <c r="E34" s="11">
        <v>3</v>
      </c>
      <c r="F34" s="11">
        <v>3</v>
      </c>
      <c r="G34" s="11">
        <f t="shared" si="1"/>
        <v>3</v>
      </c>
      <c r="H34" s="11">
        <v>1</v>
      </c>
      <c r="I34" s="11">
        <v>1</v>
      </c>
      <c r="J34" s="11">
        <v>1</v>
      </c>
      <c r="K34" s="11">
        <f t="shared" si="2"/>
        <v>1</v>
      </c>
      <c r="L34" s="11">
        <v>1</v>
      </c>
      <c r="M34" s="15">
        <v>13357773662</v>
      </c>
      <c r="N34" s="15">
        <v>289976056809</v>
      </c>
      <c r="O34" s="21">
        <f t="shared" si="3"/>
        <v>4.6065091749276504E-2</v>
      </c>
    </row>
    <row r="35" spans="1:15" x14ac:dyDescent="0.35">
      <c r="A35" s="10">
        <v>33</v>
      </c>
      <c r="B35" s="4" t="s">
        <v>84</v>
      </c>
      <c r="C35" s="4" t="s">
        <v>85</v>
      </c>
      <c r="D35" s="1" t="s">
        <v>17</v>
      </c>
      <c r="E35" s="11">
        <v>3</v>
      </c>
      <c r="F35" s="11">
        <v>3</v>
      </c>
      <c r="G35" s="11">
        <f t="shared" si="1"/>
        <v>3</v>
      </c>
      <c r="H35" s="11">
        <v>0.8</v>
      </c>
      <c r="I35" s="11">
        <v>0.8</v>
      </c>
      <c r="J35" s="11">
        <v>0.6</v>
      </c>
      <c r="K35" s="11">
        <f t="shared" si="2"/>
        <v>0.73333333333333339</v>
      </c>
      <c r="L35" s="11">
        <v>1</v>
      </c>
      <c r="M35" s="15">
        <v>38636325832</v>
      </c>
      <c r="N35" s="18">
        <v>204853608769</v>
      </c>
      <c r="O35" s="21">
        <f t="shared" si="3"/>
        <v>0.18860456529993402</v>
      </c>
    </row>
    <row r="36" spans="1:15" x14ac:dyDescent="0.35">
      <c r="A36" s="10">
        <v>34</v>
      </c>
      <c r="B36" s="4" t="s">
        <v>86</v>
      </c>
      <c r="C36" s="4" t="s">
        <v>87</v>
      </c>
      <c r="D36" s="1" t="s">
        <v>17</v>
      </c>
      <c r="E36" s="11">
        <v>2</v>
      </c>
      <c r="F36" s="11">
        <v>3</v>
      </c>
      <c r="G36" s="11">
        <f t="shared" si="1"/>
        <v>2.5</v>
      </c>
      <c r="H36" s="11">
        <v>1</v>
      </c>
      <c r="I36" s="11">
        <v>0.6</v>
      </c>
      <c r="J36" s="11">
        <v>0.8</v>
      </c>
      <c r="K36" s="11">
        <f t="shared" si="2"/>
        <v>0.80000000000000016</v>
      </c>
      <c r="L36" s="11">
        <v>1</v>
      </c>
      <c r="M36" s="15">
        <v>1663699000000</v>
      </c>
      <c r="N36" s="15">
        <v>11060975000000</v>
      </c>
      <c r="O36" s="21">
        <f t="shared" si="3"/>
        <v>0.15041160476359453</v>
      </c>
    </row>
  </sheetData>
  <mergeCells count="7">
    <mergeCell ref="M1:O1"/>
    <mergeCell ref="A1:A2"/>
    <mergeCell ref="B1:B2"/>
    <mergeCell ref="C1:C2"/>
    <mergeCell ref="D1:D2"/>
    <mergeCell ref="E1:F1"/>
    <mergeCell ref="H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4A74A-86C9-4714-A657-969D69F0220C}">
  <dimension ref="A1:H138"/>
  <sheetViews>
    <sheetView topLeftCell="B75" zoomScale="98" workbookViewId="0">
      <selection activeCell="F50" sqref="F50"/>
    </sheetView>
  </sheetViews>
  <sheetFormatPr defaultRowHeight="14.5" x14ac:dyDescent="0.35"/>
  <cols>
    <col min="1" max="1" width="5" customWidth="1"/>
    <col min="3" max="3" width="29.90625" bestFit="1" customWidth="1"/>
    <col min="4" max="4" width="7.453125" customWidth="1"/>
    <col min="5" max="5" width="32.54296875" style="23" bestFit="1" customWidth="1"/>
    <col min="6" max="6" width="22.453125" style="23" bestFit="1" customWidth="1"/>
    <col min="7" max="7" width="33.7265625" style="23" bestFit="1" customWidth="1"/>
    <col min="8" max="8" width="8.7265625" style="23"/>
  </cols>
  <sheetData>
    <row r="1" spans="1:8" x14ac:dyDescent="0.35">
      <c r="A1" s="98" t="s">
        <v>0</v>
      </c>
      <c r="B1" s="100" t="s">
        <v>1</v>
      </c>
      <c r="C1" s="100" t="s">
        <v>2</v>
      </c>
      <c r="D1" s="101" t="s">
        <v>92</v>
      </c>
      <c r="E1" s="104" t="s">
        <v>121</v>
      </c>
      <c r="F1" s="106" t="s">
        <v>122</v>
      </c>
      <c r="G1" s="108" t="s">
        <v>123</v>
      </c>
      <c r="H1" s="110" t="s">
        <v>10</v>
      </c>
    </row>
    <row r="2" spans="1:8" x14ac:dyDescent="0.35">
      <c r="A2" s="99"/>
      <c r="B2" s="100"/>
      <c r="C2" s="100"/>
      <c r="D2" s="102"/>
      <c r="E2" s="105"/>
      <c r="F2" s="107"/>
      <c r="G2" s="109"/>
      <c r="H2" s="110"/>
    </row>
    <row r="3" spans="1:8" x14ac:dyDescent="0.35">
      <c r="A3" s="103">
        <v>1</v>
      </c>
      <c r="B3" s="37" t="s">
        <v>15</v>
      </c>
      <c r="C3" s="88" t="s">
        <v>16</v>
      </c>
      <c r="D3" s="38">
        <v>2021</v>
      </c>
      <c r="E3" s="10">
        <v>1</v>
      </c>
      <c r="F3" s="11">
        <v>0</v>
      </c>
      <c r="G3" s="66">
        <v>0</v>
      </c>
      <c r="H3" s="28">
        <f>(E3+F3+G3)/3</f>
        <v>0.33333333333333331</v>
      </c>
    </row>
    <row r="4" spans="1:8" x14ac:dyDescent="0.35">
      <c r="A4" s="103"/>
      <c r="B4" s="37" t="s">
        <v>15</v>
      </c>
      <c r="C4" s="89"/>
      <c r="D4" s="38">
        <v>2022</v>
      </c>
      <c r="E4" s="10">
        <v>1</v>
      </c>
      <c r="F4" s="11">
        <v>1</v>
      </c>
      <c r="G4" s="66">
        <v>0</v>
      </c>
      <c r="H4" s="28">
        <f>(E4+F4+G4)/3</f>
        <v>0.66666666666666663</v>
      </c>
    </row>
    <row r="5" spans="1:8" x14ac:dyDescent="0.35">
      <c r="A5" s="103"/>
      <c r="B5" s="37" t="s">
        <v>15</v>
      </c>
      <c r="C5" s="89"/>
      <c r="D5" s="38">
        <v>2023</v>
      </c>
      <c r="E5" s="10">
        <v>1</v>
      </c>
      <c r="F5" s="11">
        <v>1</v>
      </c>
      <c r="G5" s="66">
        <v>0</v>
      </c>
      <c r="H5" s="28">
        <f t="shared" ref="H5:H68" si="0">(E5+F5+G5)/3</f>
        <v>0.66666666666666663</v>
      </c>
    </row>
    <row r="6" spans="1:8" x14ac:dyDescent="0.35">
      <c r="A6" s="103"/>
      <c r="B6" s="37" t="s">
        <v>15</v>
      </c>
      <c r="C6" s="90"/>
      <c r="D6" s="38">
        <v>2024</v>
      </c>
      <c r="E6" s="10">
        <v>1</v>
      </c>
      <c r="F6" s="11">
        <v>1</v>
      </c>
      <c r="G6" s="66">
        <v>0</v>
      </c>
      <c r="H6" s="28">
        <f t="shared" si="0"/>
        <v>0.66666666666666663</v>
      </c>
    </row>
    <row r="7" spans="1:8" x14ac:dyDescent="0.35">
      <c r="A7" s="103">
        <v>2</v>
      </c>
      <c r="B7" s="37" t="s">
        <v>18</v>
      </c>
      <c r="C7" s="88" t="s">
        <v>19</v>
      </c>
      <c r="D7" s="38">
        <v>2021</v>
      </c>
      <c r="E7" s="10">
        <v>0</v>
      </c>
      <c r="F7" s="11">
        <v>1</v>
      </c>
      <c r="G7" s="66">
        <v>1</v>
      </c>
      <c r="H7" s="28">
        <f t="shared" si="0"/>
        <v>0.66666666666666663</v>
      </c>
    </row>
    <row r="8" spans="1:8" x14ac:dyDescent="0.35">
      <c r="A8" s="103"/>
      <c r="B8" s="37" t="s">
        <v>18</v>
      </c>
      <c r="C8" s="89"/>
      <c r="D8" s="38">
        <v>2022</v>
      </c>
      <c r="E8" s="10">
        <v>0</v>
      </c>
      <c r="F8" s="11">
        <v>1</v>
      </c>
      <c r="G8" s="66">
        <v>1</v>
      </c>
      <c r="H8" s="28">
        <f t="shared" si="0"/>
        <v>0.66666666666666663</v>
      </c>
    </row>
    <row r="9" spans="1:8" x14ac:dyDescent="0.35">
      <c r="A9" s="103"/>
      <c r="B9" s="37" t="s">
        <v>18</v>
      </c>
      <c r="C9" s="89"/>
      <c r="D9" s="38">
        <v>2023</v>
      </c>
      <c r="E9" s="10">
        <v>0</v>
      </c>
      <c r="F9" s="11">
        <v>1</v>
      </c>
      <c r="G9" s="66">
        <v>1</v>
      </c>
      <c r="H9" s="28">
        <f t="shared" si="0"/>
        <v>0.66666666666666663</v>
      </c>
    </row>
    <row r="10" spans="1:8" x14ac:dyDescent="0.35">
      <c r="A10" s="103"/>
      <c r="B10" s="37" t="s">
        <v>18</v>
      </c>
      <c r="C10" s="90"/>
      <c r="D10" s="38">
        <v>2024</v>
      </c>
      <c r="E10" s="10">
        <v>0</v>
      </c>
      <c r="F10" s="11">
        <v>1</v>
      </c>
      <c r="G10" s="66">
        <v>1</v>
      </c>
      <c r="H10" s="28">
        <f t="shared" si="0"/>
        <v>0.66666666666666663</v>
      </c>
    </row>
    <row r="11" spans="1:8" x14ac:dyDescent="0.35">
      <c r="A11" s="103">
        <v>3</v>
      </c>
      <c r="B11" s="37" t="s">
        <v>21</v>
      </c>
      <c r="C11" s="88" t="s">
        <v>22</v>
      </c>
      <c r="D11" s="38">
        <v>2021</v>
      </c>
      <c r="E11" s="10">
        <v>1</v>
      </c>
      <c r="F11" s="11">
        <v>1</v>
      </c>
      <c r="G11" s="66">
        <v>1</v>
      </c>
      <c r="H11" s="28">
        <f t="shared" si="0"/>
        <v>1</v>
      </c>
    </row>
    <row r="12" spans="1:8" x14ac:dyDescent="0.35">
      <c r="A12" s="103"/>
      <c r="B12" s="37" t="s">
        <v>21</v>
      </c>
      <c r="C12" s="89"/>
      <c r="D12" s="38">
        <v>2022</v>
      </c>
      <c r="E12" s="10">
        <v>1</v>
      </c>
      <c r="F12" s="11">
        <v>1</v>
      </c>
      <c r="G12" s="66">
        <v>1</v>
      </c>
      <c r="H12" s="28">
        <f t="shared" si="0"/>
        <v>1</v>
      </c>
    </row>
    <row r="13" spans="1:8" x14ac:dyDescent="0.35">
      <c r="A13" s="103"/>
      <c r="B13" s="37" t="s">
        <v>21</v>
      </c>
      <c r="C13" s="89"/>
      <c r="D13" s="38">
        <v>2023</v>
      </c>
      <c r="E13" s="10">
        <v>1</v>
      </c>
      <c r="F13" s="11">
        <v>1</v>
      </c>
      <c r="G13" s="66">
        <v>1</v>
      </c>
      <c r="H13" s="28">
        <f t="shared" si="0"/>
        <v>1</v>
      </c>
    </row>
    <row r="14" spans="1:8" x14ac:dyDescent="0.35">
      <c r="A14" s="103"/>
      <c r="B14" s="37" t="s">
        <v>21</v>
      </c>
      <c r="C14" s="90"/>
      <c r="D14" s="38">
        <v>2024</v>
      </c>
      <c r="E14" s="10">
        <v>1</v>
      </c>
      <c r="F14" s="11">
        <v>1</v>
      </c>
      <c r="G14" s="66">
        <v>1</v>
      </c>
      <c r="H14" s="28">
        <f t="shared" si="0"/>
        <v>1</v>
      </c>
    </row>
    <row r="15" spans="1:8" x14ac:dyDescent="0.35">
      <c r="A15" s="103">
        <v>4</v>
      </c>
      <c r="B15" s="37" t="s">
        <v>86</v>
      </c>
      <c r="C15" s="88" t="s">
        <v>87</v>
      </c>
      <c r="D15" s="38">
        <v>2021</v>
      </c>
      <c r="E15" s="10">
        <v>1</v>
      </c>
      <c r="F15" s="11">
        <v>1</v>
      </c>
      <c r="G15" s="66">
        <v>1</v>
      </c>
      <c r="H15" s="28">
        <f t="shared" si="0"/>
        <v>1</v>
      </c>
    </row>
    <row r="16" spans="1:8" x14ac:dyDescent="0.35">
      <c r="A16" s="103"/>
      <c r="B16" s="37" t="s">
        <v>86</v>
      </c>
      <c r="C16" s="89"/>
      <c r="D16" s="38">
        <v>2022</v>
      </c>
      <c r="E16" s="10">
        <v>1</v>
      </c>
      <c r="F16" s="11">
        <v>1</v>
      </c>
      <c r="G16" s="66">
        <v>1</v>
      </c>
      <c r="H16" s="28">
        <f t="shared" si="0"/>
        <v>1</v>
      </c>
    </row>
    <row r="17" spans="1:8" x14ac:dyDescent="0.35">
      <c r="A17" s="103"/>
      <c r="B17" s="37" t="s">
        <v>86</v>
      </c>
      <c r="C17" s="89"/>
      <c r="D17" s="38">
        <v>2023</v>
      </c>
      <c r="E17" s="10">
        <v>1</v>
      </c>
      <c r="F17" s="11">
        <v>1</v>
      </c>
      <c r="G17" s="66">
        <v>1</v>
      </c>
      <c r="H17" s="28">
        <f t="shared" si="0"/>
        <v>1</v>
      </c>
    </row>
    <row r="18" spans="1:8" x14ac:dyDescent="0.35">
      <c r="A18" s="103"/>
      <c r="B18" s="37" t="s">
        <v>86</v>
      </c>
      <c r="C18" s="90"/>
      <c r="D18" s="38">
        <v>2024</v>
      </c>
      <c r="E18" s="10">
        <v>1</v>
      </c>
      <c r="F18" s="11">
        <v>1</v>
      </c>
      <c r="G18" s="66">
        <v>1</v>
      </c>
      <c r="H18" s="28">
        <f t="shared" si="0"/>
        <v>1</v>
      </c>
    </row>
    <row r="19" spans="1:8" x14ac:dyDescent="0.35">
      <c r="A19" s="103">
        <v>5</v>
      </c>
      <c r="B19" s="37" t="s">
        <v>23</v>
      </c>
      <c r="C19" s="88" t="s">
        <v>24</v>
      </c>
      <c r="D19" s="38">
        <v>2021</v>
      </c>
      <c r="E19" s="10">
        <v>1</v>
      </c>
      <c r="F19" s="28">
        <v>0</v>
      </c>
      <c r="G19" s="66">
        <v>0</v>
      </c>
      <c r="H19" s="28">
        <f t="shared" si="0"/>
        <v>0.33333333333333331</v>
      </c>
    </row>
    <row r="20" spans="1:8" x14ac:dyDescent="0.35">
      <c r="A20" s="103"/>
      <c r="B20" s="37" t="s">
        <v>23</v>
      </c>
      <c r="C20" s="89"/>
      <c r="D20" s="38">
        <v>2022</v>
      </c>
      <c r="E20" s="10">
        <v>1</v>
      </c>
      <c r="F20" s="28">
        <v>0</v>
      </c>
      <c r="G20" s="66">
        <v>0</v>
      </c>
      <c r="H20" s="28">
        <f t="shared" si="0"/>
        <v>0.33333333333333331</v>
      </c>
    </row>
    <row r="21" spans="1:8" x14ac:dyDescent="0.35">
      <c r="A21" s="103"/>
      <c r="B21" s="37" t="s">
        <v>23</v>
      </c>
      <c r="C21" s="89"/>
      <c r="D21" s="38">
        <v>2023</v>
      </c>
      <c r="E21" s="10">
        <v>1</v>
      </c>
      <c r="F21" s="28">
        <v>0</v>
      </c>
      <c r="G21" s="66">
        <v>0</v>
      </c>
      <c r="H21" s="28">
        <f t="shared" si="0"/>
        <v>0.33333333333333331</v>
      </c>
    </row>
    <row r="22" spans="1:8" x14ac:dyDescent="0.35">
      <c r="A22" s="103"/>
      <c r="B22" s="37" t="s">
        <v>23</v>
      </c>
      <c r="C22" s="90"/>
      <c r="D22" s="38">
        <v>2024</v>
      </c>
      <c r="E22" s="10">
        <v>1</v>
      </c>
      <c r="F22" s="28">
        <v>0</v>
      </c>
      <c r="G22" s="66">
        <v>0</v>
      </c>
      <c r="H22" s="28">
        <f t="shared" si="0"/>
        <v>0.33333333333333331</v>
      </c>
    </row>
    <row r="23" spans="1:8" x14ac:dyDescent="0.35">
      <c r="A23" s="103">
        <v>6</v>
      </c>
      <c r="B23" s="37" t="s">
        <v>27</v>
      </c>
      <c r="C23" s="88" t="s">
        <v>28</v>
      </c>
      <c r="D23" s="38">
        <v>2021</v>
      </c>
      <c r="E23" s="10">
        <v>0</v>
      </c>
      <c r="F23" s="28">
        <v>1</v>
      </c>
      <c r="G23" s="66">
        <v>1</v>
      </c>
      <c r="H23" s="28">
        <f t="shared" si="0"/>
        <v>0.66666666666666663</v>
      </c>
    </row>
    <row r="24" spans="1:8" x14ac:dyDescent="0.35">
      <c r="A24" s="103"/>
      <c r="B24" s="37" t="s">
        <v>27</v>
      </c>
      <c r="C24" s="89"/>
      <c r="D24" s="38">
        <v>2022</v>
      </c>
      <c r="E24" s="10">
        <v>0</v>
      </c>
      <c r="F24" s="28">
        <v>1</v>
      </c>
      <c r="G24" s="66">
        <v>1</v>
      </c>
      <c r="H24" s="28">
        <f t="shared" si="0"/>
        <v>0.66666666666666663</v>
      </c>
    </row>
    <row r="25" spans="1:8" x14ac:dyDescent="0.35">
      <c r="A25" s="103"/>
      <c r="B25" s="37" t="s">
        <v>27</v>
      </c>
      <c r="C25" s="89"/>
      <c r="D25" s="38">
        <v>2023</v>
      </c>
      <c r="E25" s="10">
        <v>0</v>
      </c>
      <c r="F25" s="28">
        <v>1</v>
      </c>
      <c r="G25" s="66">
        <v>1</v>
      </c>
      <c r="H25" s="28">
        <f t="shared" si="0"/>
        <v>0.66666666666666663</v>
      </c>
    </row>
    <row r="26" spans="1:8" x14ac:dyDescent="0.35">
      <c r="A26" s="103"/>
      <c r="B26" s="37" t="s">
        <v>27</v>
      </c>
      <c r="C26" s="90"/>
      <c r="D26" s="38">
        <v>2024</v>
      </c>
      <c r="E26" s="10">
        <v>0</v>
      </c>
      <c r="F26" s="28">
        <v>1</v>
      </c>
      <c r="G26" s="66">
        <v>1</v>
      </c>
      <c r="H26" s="28">
        <f t="shared" si="0"/>
        <v>0.66666666666666663</v>
      </c>
    </row>
    <row r="27" spans="1:8" x14ac:dyDescent="0.35">
      <c r="A27" s="103">
        <v>7</v>
      </c>
      <c r="B27" s="37" t="s">
        <v>29</v>
      </c>
      <c r="C27" s="88" t="s">
        <v>30</v>
      </c>
      <c r="D27" s="38">
        <v>2021</v>
      </c>
      <c r="E27" s="10">
        <v>0</v>
      </c>
      <c r="F27" s="28">
        <v>1</v>
      </c>
      <c r="G27" s="66">
        <v>1</v>
      </c>
      <c r="H27" s="28">
        <f t="shared" si="0"/>
        <v>0.66666666666666663</v>
      </c>
    </row>
    <row r="28" spans="1:8" x14ac:dyDescent="0.35">
      <c r="A28" s="103"/>
      <c r="B28" s="37" t="s">
        <v>29</v>
      </c>
      <c r="C28" s="89"/>
      <c r="D28" s="38">
        <v>2022</v>
      </c>
      <c r="E28" s="10">
        <v>0</v>
      </c>
      <c r="F28" s="28">
        <v>1</v>
      </c>
      <c r="G28" s="66">
        <v>1</v>
      </c>
      <c r="H28" s="28">
        <f t="shared" si="0"/>
        <v>0.66666666666666663</v>
      </c>
    </row>
    <row r="29" spans="1:8" x14ac:dyDescent="0.35">
      <c r="A29" s="103"/>
      <c r="B29" s="37" t="s">
        <v>29</v>
      </c>
      <c r="C29" s="89"/>
      <c r="D29" s="38">
        <v>2023</v>
      </c>
      <c r="E29" s="10">
        <v>0</v>
      </c>
      <c r="F29" s="28">
        <v>1</v>
      </c>
      <c r="G29" s="66">
        <v>1</v>
      </c>
      <c r="H29" s="28">
        <f t="shared" si="0"/>
        <v>0.66666666666666663</v>
      </c>
    </row>
    <row r="30" spans="1:8" x14ac:dyDescent="0.35">
      <c r="A30" s="103"/>
      <c r="B30" s="37" t="s">
        <v>29</v>
      </c>
      <c r="C30" s="90"/>
      <c r="D30" s="38">
        <v>2024</v>
      </c>
      <c r="E30" s="10">
        <v>0</v>
      </c>
      <c r="F30" s="28">
        <v>1</v>
      </c>
      <c r="G30" s="66">
        <v>1</v>
      </c>
      <c r="H30" s="28">
        <f t="shared" si="0"/>
        <v>0.66666666666666663</v>
      </c>
    </row>
    <row r="31" spans="1:8" x14ac:dyDescent="0.35">
      <c r="A31" s="103">
        <v>8</v>
      </c>
      <c r="B31" s="37" t="s">
        <v>31</v>
      </c>
      <c r="C31" s="88" t="s">
        <v>32</v>
      </c>
      <c r="D31" s="38">
        <v>2021</v>
      </c>
      <c r="E31" s="10">
        <v>1</v>
      </c>
      <c r="F31" s="28">
        <v>0</v>
      </c>
      <c r="G31" s="66">
        <v>1</v>
      </c>
      <c r="H31" s="28">
        <f t="shared" si="0"/>
        <v>0.66666666666666663</v>
      </c>
    </row>
    <row r="32" spans="1:8" x14ac:dyDescent="0.35">
      <c r="A32" s="103"/>
      <c r="B32" s="37" t="s">
        <v>31</v>
      </c>
      <c r="C32" s="89"/>
      <c r="D32" s="38">
        <v>2022</v>
      </c>
      <c r="E32" s="10">
        <v>1</v>
      </c>
      <c r="F32" s="28">
        <v>0</v>
      </c>
      <c r="G32" s="66">
        <v>1</v>
      </c>
      <c r="H32" s="28">
        <f t="shared" si="0"/>
        <v>0.66666666666666663</v>
      </c>
    </row>
    <row r="33" spans="1:8" x14ac:dyDescent="0.35">
      <c r="A33" s="103"/>
      <c r="B33" s="37" t="s">
        <v>31</v>
      </c>
      <c r="C33" s="89"/>
      <c r="D33" s="38">
        <v>2023</v>
      </c>
      <c r="E33" s="10">
        <v>1</v>
      </c>
      <c r="F33" s="28">
        <v>0</v>
      </c>
      <c r="G33" s="66">
        <v>1</v>
      </c>
      <c r="H33" s="28">
        <f t="shared" si="0"/>
        <v>0.66666666666666663</v>
      </c>
    </row>
    <row r="34" spans="1:8" x14ac:dyDescent="0.35">
      <c r="A34" s="103"/>
      <c r="B34" s="37" t="s">
        <v>31</v>
      </c>
      <c r="C34" s="90"/>
      <c r="D34" s="38">
        <v>2024</v>
      </c>
      <c r="E34" s="10">
        <v>1</v>
      </c>
      <c r="F34" s="28">
        <v>0</v>
      </c>
      <c r="G34" s="66">
        <v>1</v>
      </c>
      <c r="H34" s="28">
        <f t="shared" si="0"/>
        <v>0.66666666666666663</v>
      </c>
    </row>
    <row r="35" spans="1:8" x14ac:dyDescent="0.35">
      <c r="A35" s="103">
        <v>9</v>
      </c>
      <c r="B35" s="37" t="s">
        <v>33</v>
      </c>
      <c r="C35" s="88" t="s">
        <v>34</v>
      </c>
      <c r="D35" s="38">
        <v>2021</v>
      </c>
      <c r="E35" s="10">
        <v>1</v>
      </c>
      <c r="F35" s="28">
        <v>0</v>
      </c>
      <c r="G35" s="66">
        <v>0</v>
      </c>
      <c r="H35" s="28">
        <f t="shared" si="0"/>
        <v>0.33333333333333331</v>
      </c>
    </row>
    <row r="36" spans="1:8" x14ac:dyDescent="0.35">
      <c r="A36" s="103"/>
      <c r="B36" s="37" t="s">
        <v>33</v>
      </c>
      <c r="C36" s="89"/>
      <c r="D36" s="38">
        <v>2022</v>
      </c>
      <c r="E36" s="10">
        <v>1</v>
      </c>
      <c r="F36" s="28">
        <v>0</v>
      </c>
      <c r="G36" s="66">
        <v>0</v>
      </c>
      <c r="H36" s="28">
        <f t="shared" si="0"/>
        <v>0.33333333333333331</v>
      </c>
    </row>
    <row r="37" spans="1:8" x14ac:dyDescent="0.35">
      <c r="A37" s="103"/>
      <c r="B37" s="37" t="s">
        <v>33</v>
      </c>
      <c r="C37" s="89"/>
      <c r="D37" s="38">
        <v>2023</v>
      </c>
      <c r="E37" s="10">
        <v>1</v>
      </c>
      <c r="F37" s="28">
        <v>0</v>
      </c>
      <c r="G37" s="66">
        <v>0</v>
      </c>
      <c r="H37" s="28">
        <f t="shared" si="0"/>
        <v>0.33333333333333331</v>
      </c>
    </row>
    <row r="38" spans="1:8" x14ac:dyDescent="0.35">
      <c r="A38" s="103"/>
      <c r="B38" s="37" t="s">
        <v>33</v>
      </c>
      <c r="C38" s="90"/>
      <c r="D38" s="38">
        <v>2024</v>
      </c>
      <c r="E38" s="10">
        <v>1</v>
      </c>
      <c r="F38" s="28">
        <v>0</v>
      </c>
      <c r="G38" s="66">
        <v>0</v>
      </c>
      <c r="H38" s="28">
        <f t="shared" si="0"/>
        <v>0.33333333333333331</v>
      </c>
    </row>
    <row r="39" spans="1:8" x14ac:dyDescent="0.35">
      <c r="A39" s="103">
        <v>10</v>
      </c>
      <c r="B39" s="37" t="s">
        <v>76</v>
      </c>
      <c r="C39" s="88" t="s">
        <v>77</v>
      </c>
      <c r="D39" s="38">
        <v>2021</v>
      </c>
      <c r="E39" s="10">
        <v>0</v>
      </c>
      <c r="F39" s="10">
        <v>0</v>
      </c>
      <c r="G39" s="66">
        <v>1</v>
      </c>
      <c r="H39" s="28">
        <f t="shared" si="0"/>
        <v>0.33333333333333331</v>
      </c>
    </row>
    <row r="40" spans="1:8" x14ac:dyDescent="0.35">
      <c r="A40" s="103"/>
      <c r="B40" s="37" t="s">
        <v>76</v>
      </c>
      <c r="C40" s="89"/>
      <c r="D40" s="38">
        <v>2022</v>
      </c>
      <c r="E40" s="10">
        <v>0</v>
      </c>
      <c r="F40" s="10">
        <v>1</v>
      </c>
      <c r="G40" s="66">
        <v>1</v>
      </c>
      <c r="H40" s="28">
        <f t="shared" si="0"/>
        <v>0.66666666666666663</v>
      </c>
    </row>
    <row r="41" spans="1:8" x14ac:dyDescent="0.35">
      <c r="A41" s="103"/>
      <c r="B41" s="37" t="s">
        <v>76</v>
      </c>
      <c r="C41" s="89"/>
      <c r="D41" s="38">
        <v>2023</v>
      </c>
      <c r="E41" s="10">
        <v>0</v>
      </c>
      <c r="F41" s="10">
        <v>1</v>
      </c>
      <c r="G41" s="66">
        <v>1</v>
      </c>
      <c r="H41" s="28">
        <f t="shared" si="0"/>
        <v>0.66666666666666663</v>
      </c>
    </row>
    <row r="42" spans="1:8" x14ac:dyDescent="0.35">
      <c r="A42" s="103"/>
      <c r="B42" s="37" t="s">
        <v>76</v>
      </c>
      <c r="C42" s="90"/>
      <c r="D42" s="38">
        <v>2024</v>
      </c>
      <c r="E42" s="10">
        <v>0</v>
      </c>
      <c r="F42" s="10">
        <v>1</v>
      </c>
      <c r="G42" s="66">
        <v>1</v>
      </c>
      <c r="H42" s="28">
        <f t="shared" si="0"/>
        <v>0.66666666666666663</v>
      </c>
    </row>
    <row r="43" spans="1:8" x14ac:dyDescent="0.35">
      <c r="A43" s="103">
        <v>11</v>
      </c>
      <c r="B43" s="37" t="s">
        <v>35</v>
      </c>
      <c r="C43" s="88" t="s">
        <v>36</v>
      </c>
      <c r="D43" s="38">
        <v>2021</v>
      </c>
      <c r="E43" s="10">
        <v>1</v>
      </c>
      <c r="F43" s="10">
        <v>1</v>
      </c>
      <c r="G43" s="66">
        <v>1</v>
      </c>
      <c r="H43" s="28">
        <f t="shared" si="0"/>
        <v>1</v>
      </c>
    </row>
    <row r="44" spans="1:8" x14ac:dyDescent="0.35">
      <c r="A44" s="103"/>
      <c r="B44" s="37" t="s">
        <v>35</v>
      </c>
      <c r="C44" s="89"/>
      <c r="D44" s="38">
        <v>2022</v>
      </c>
      <c r="E44" s="10">
        <v>1</v>
      </c>
      <c r="F44" s="10">
        <v>1</v>
      </c>
      <c r="G44" s="66">
        <v>1</v>
      </c>
      <c r="H44" s="28">
        <f t="shared" si="0"/>
        <v>1</v>
      </c>
    </row>
    <row r="45" spans="1:8" x14ac:dyDescent="0.35">
      <c r="A45" s="103"/>
      <c r="B45" s="37" t="s">
        <v>35</v>
      </c>
      <c r="C45" s="89"/>
      <c r="D45" s="38">
        <v>2023</v>
      </c>
      <c r="E45" s="10">
        <v>1</v>
      </c>
      <c r="F45" s="10">
        <v>1</v>
      </c>
      <c r="G45" s="66">
        <v>1</v>
      </c>
      <c r="H45" s="28">
        <f t="shared" si="0"/>
        <v>1</v>
      </c>
    </row>
    <row r="46" spans="1:8" x14ac:dyDescent="0.35">
      <c r="A46" s="103"/>
      <c r="B46" s="37" t="s">
        <v>35</v>
      </c>
      <c r="C46" s="90"/>
      <c r="D46" s="38">
        <v>2024</v>
      </c>
      <c r="E46" s="10">
        <v>1</v>
      </c>
      <c r="F46" s="10">
        <v>1</v>
      </c>
      <c r="G46" s="66">
        <v>1</v>
      </c>
      <c r="H46" s="28">
        <f t="shared" si="0"/>
        <v>1</v>
      </c>
    </row>
    <row r="47" spans="1:8" x14ac:dyDescent="0.35">
      <c r="A47" s="103">
        <v>12</v>
      </c>
      <c r="B47" s="37" t="s">
        <v>37</v>
      </c>
      <c r="C47" s="88" t="s">
        <v>38</v>
      </c>
      <c r="D47" s="38">
        <v>2021</v>
      </c>
      <c r="E47" s="10">
        <v>1</v>
      </c>
      <c r="F47" s="28">
        <v>1</v>
      </c>
      <c r="G47" s="66">
        <v>1</v>
      </c>
      <c r="H47" s="28">
        <f t="shared" si="0"/>
        <v>1</v>
      </c>
    </row>
    <row r="48" spans="1:8" x14ac:dyDescent="0.35">
      <c r="A48" s="103"/>
      <c r="B48" s="37" t="s">
        <v>37</v>
      </c>
      <c r="C48" s="89"/>
      <c r="D48" s="38">
        <v>2022</v>
      </c>
      <c r="E48" s="10">
        <v>1</v>
      </c>
      <c r="F48" s="28">
        <v>1</v>
      </c>
      <c r="G48" s="66">
        <v>1</v>
      </c>
      <c r="H48" s="28">
        <f t="shared" si="0"/>
        <v>1</v>
      </c>
    </row>
    <row r="49" spans="1:8" x14ac:dyDescent="0.35">
      <c r="A49" s="103"/>
      <c r="B49" s="37" t="s">
        <v>37</v>
      </c>
      <c r="C49" s="89"/>
      <c r="D49" s="38">
        <v>2023</v>
      </c>
      <c r="E49" s="10">
        <v>1</v>
      </c>
      <c r="F49" s="28">
        <v>1</v>
      </c>
      <c r="G49" s="66">
        <v>1</v>
      </c>
      <c r="H49" s="28">
        <f t="shared" si="0"/>
        <v>1</v>
      </c>
    </row>
    <row r="50" spans="1:8" x14ac:dyDescent="0.35">
      <c r="A50" s="103"/>
      <c r="B50" s="37" t="s">
        <v>37</v>
      </c>
      <c r="C50" s="90"/>
      <c r="D50" s="38">
        <v>2024</v>
      </c>
      <c r="E50" s="10">
        <v>1</v>
      </c>
      <c r="F50" s="28">
        <v>1</v>
      </c>
      <c r="G50" s="66">
        <v>1</v>
      </c>
      <c r="H50" s="28">
        <f t="shared" si="0"/>
        <v>1</v>
      </c>
    </row>
    <row r="51" spans="1:8" x14ac:dyDescent="0.35">
      <c r="A51" s="103">
        <v>13</v>
      </c>
      <c r="B51" s="37" t="s">
        <v>74</v>
      </c>
      <c r="C51" s="88" t="s">
        <v>75</v>
      </c>
      <c r="D51" s="38">
        <v>2021</v>
      </c>
      <c r="E51" s="10">
        <v>0</v>
      </c>
      <c r="F51" s="28">
        <v>1</v>
      </c>
      <c r="G51" s="66">
        <v>1</v>
      </c>
      <c r="H51" s="28">
        <f t="shared" si="0"/>
        <v>0.66666666666666663</v>
      </c>
    </row>
    <row r="52" spans="1:8" x14ac:dyDescent="0.35">
      <c r="A52" s="103"/>
      <c r="B52" s="37" t="s">
        <v>74</v>
      </c>
      <c r="C52" s="89"/>
      <c r="D52" s="38">
        <v>2022</v>
      </c>
      <c r="E52" s="10">
        <v>0</v>
      </c>
      <c r="F52" s="28">
        <v>1</v>
      </c>
      <c r="G52" s="66">
        <v>1</v>
      </c>
      <c r="H52" s="28">
        <f t="shared" si="0"/>
        <v>0.66666666666666663</v>
      </c>
    </row>
    <row r="53" spans="1:8" x14ac:dyDescent="0.35">
      <c r="A53" s="103"/>
      <c r="B53" s="37" t="s">
        <v>74</v>
      </c>
      <c r="C53" s="89"/>
      <c r="D53" s="38">
        <v>2023</v>
      </c>
      <c r="E53" s="10">
        <v>0</v>
      </c>
      <c r="F53" s="28">
        <v>1</v>
      </c>
      <c r="G53" s="66">
        <v>1</v>
      </c>
      <c r="H53" s="28">
        <f t="shared" si="0"/>
        <v>0.66666666666666663</v>
      </c>
    </row>
    <row r="54" spans="1:8" x14ac:dyDescent="0.35">
      <c r="A54" s="103"/>
      <c r="B54" s="37" t="s">
        <v>74</v>
      </c>
      <c r="C54" s="90"/>
      <c r="D54" s="38">
        <v>2024</v>
      </c>
      <c r="E54" s="10">
        <v>0</v>
      </c>
      <c r="F54" s="28">
        <v>1</v>
      </c>
      <c r="G54" s="66">
        <v>1</v>
      </c>
      <c r="H54" s="28">
        <f t="shared" si="0"/>
        <v>0.66666666666666663</v>
      </c>
    </row>
    <row r="55" spans="1:8" x14ac:dyDescent="0.35">
      <c r="A55" s="103">
        <v>14</v>
      </c>
      <c r="B55" s="37" t="s">
        <v>39</v>
      </c>
      <c r="C55" s="88" t="s">
        <v>40</v>
      </c>
      <c r="D55" s="38">
        <v>2021</v>
      </c>
      <c r="E55" s="10">
        <v>1</v>
      </c>
      <c r="F55" s="28">
        <v>0</v>
      </c>
      <c r="G55" s="66">
        <v>0</v>
      </c>
      <c r="H55" s="28">
        <f t="shared" si="0"/>
        <v>0.33333333333333331</v>
      </c>
    </row>
    <row r="56" spans="1:8" x14ac:dyDescent="0.35">
      <c r="A56" s="103"/>
      <c r="B56" s="37" t="s">
        <v>39</v>
      </c>
      <c r="C56" s="89"/>
      <c r="D56" s="38">
        <v>2022</v>
      </c>
      <c r="E56" s="10">
        <v>1</v>
      </c>
      <c r="F56" s="28">
        <v>0</v>
      </c>
      <c r="G56" s="66">
        <v>0</v>
      </c>
      <c r="H56" s="28">
        <f t="shared" si="0"/>
        <v>0.33333333333333331</v>
      </c>
    </row>
    <row r="57" spans="1:8" x14ac:dyDescent="0.35">
      <c r="A57" s="103"/>
      <c r="B57" s="37" t="s">
        <v>39</v>
      </c>
      <c r="C57" s="89"/>
      <c r="D57" s="38">
        <v>2023</v>
      </c>
      <c r="E57" s="10">
        <v>1</v>
      </c>
      <c r="F57" s="28">
        <v>0</v>
      </c>
      <c r="G57" s="66">
        <v>0</v>
      </c>
      <c r="H57" s="28">
        <f t="shared" si="0"/>
        <v>0.33333333333333331</v>
      </c>
    </row>
    <row r="58" spans="1:8" x14ac:dyDescent="0.35">
      <c r="A58" s="103"/>
      <c r="B58" s="37" t="s">
        <v>39</v>
      </c>
      <c r="C58" s="90"/>
      <c r="D58" s="38">
        <v>2024</v>
      </c>
      <c r="E58" s="10">
        <v>1</v>
      </c>
      <c r="F58" s="28">
        <v>0</v>
      </c>
      <c r="G58" s="66">
        <v>0</v>
      </c>
      <c r="H58" s="28">
        <f t="shared" si="0"/>
        <v>0.33333333333333331</v>
      </c>
    </row>
    <row r="59" spans="1:8" x14ac:dyDescent="0.35">
      <c r="A59" s="103">
        <v>15</v>
      </c>
      <c r="B59" s="37" t="s">
        <v>41</v>
      </c>
      <c r="C59" s="88" t="s">
        <v>42</v>
      </c>
      <c r="D59" s="38">
        <v>2021</v>
      </c>
      <c r="E59" s="10">
        <v>1</v>
      </c>
      <c r="F59" s="28">
        <v>1</v>
      </c>
      <c r="G59" s="66">
        <v>0</v>
      </c>
      <c r="H59" s="28">
        <f t="shared" si="0"/>
        <v>0.66666666666666663</v>
      </c>
    </row>
    <row r="60" spans="1:8" x14ac:dyDescent="0.35">
      <c r="A60" s="103"/>
      <c r="B60" s="37" t="s">
        <v>41</v>
      </c>
      <c r="C60" s="89"/>
      <c r="D60" s="38">
        <v>2022</v>
      </c>
      <c r="E60" s="10">
        <v>1</v>
      </c>
      <c r="F60" s="28">
        <v>1</v>
      </c>
      <c r="G60" s="66">
        <v>0</v>
      </c>
      <c r="H60" s="28">
        <f t="shared" si="0"/>
        <v>0.66666666666666663</v>
      </c>
    </row>
    <row r="61" spans="1:8" x14ac:dyDescent="0.35">
      <c r="A61" s="103"/>
      <c r="B61" s="37" t="s">
        <v>41</v>
      </c>
      <c r="C61" s="89"/>
      <c r="D61" s="38">
        <v>2023</v>
      </c>
      <c r="E61" s="10">
        <v>1</v>
      </c>
      <c r="F61" s="28">
        <v>1</v>
      </c>
      <c r="G61" s="66">
        <v>0</v>
      </c>
      <c r="H61" s="28">
        <f t="shared" si="0"/>
        <v>0.66666666666666663</v>
      </c>
    </row>
    <row r="62" spans="1:8" x14ac:dyDescent="0.35">
      <c r="A62" s="103"/>
      <c r="B62" s="37" t="s">
        <v>41</v>
      </c>
      <c r="C62" s="90"/>
      <c r="D62" s="38">
        <v>2024</v>
      </c>
      <c r="E62" s="10">
        <v>1</v>
      </c>
      <c r="F62" s="28">
        <v>1</v>
      </c>
      <c r="G62" s="66">
        <v>0</v>
      </c>
      <c r="H62" s="28">
        <f t="shared" si="0"/>
        <v>0.66666666666666663</v>
      </c>
    </row>
    <row r="63" spans="1:8" x14ac:dyDescent="0.35">
      <c r="A63" s="103">
        <v>16</v>
      </c>
      <c r="B63" s="37" t="s">
        <v>43</v>
      </c>
      <c r="C63" s="88" t="s">
        <v>44</v>
      </c>
      <c r="D63" s="38">
        <v>2021</v>
      </c>
      <c r="E63" s="10">
        <v>1</v>
      </c>
      <c r="F63" s="28">
        <v>0</v>
      </c>
      <c r="G63" s="66">
        <v>0</v>
      </c>
      <c r="H63" s="28">
        <f t="shared" si="0"/>
        <v>0.33333333333333331</v>
      </c>
    </row>
    <row r="64" spans="1:8" x14ac:dyDescent="0.35">
      <c r="A64" s="103"/>
      <c r="B64" s="37" t="s">
        <v>43</v>
      </c>
      <c r="C64" s="89"/>
      <c r="D64" s="38">
        <v>2022</v>
      </c>
      <c r="E64" s="10">
        <v>1</v>
      </c>
      <c r="F64" s="28">
        <v>0</v>
      </c>
      <c r="G64" s="66">
        <v>0</v>
      </c>
      <c r="H64" s="28">
        <f t="shared" si="0"/>
        <v>0.33333333333333331</v>
      </c>
    </row>
    <row r="65" spans="1:8" x14ac:dyDescent="0.35">
      <c r="A65" s="103"/>
      <c r="B65" s="37" t="s">
        <v>43</v>
      </c>
      <c r="C65" s="89"/>
      <c r="D65" s="38">
        <v>2023</v>
      </c>
      <c r="E65" s="10">
        <v>1</v>
      </c>
      <c r="F65" s="28">
        <v>0</v>
      </c>
      <c r="G65" s="66">
        <v>0</v>
      </c>
      <c r="H65" s="28">
        <f t="shared" si="0"/>
        <v>0.33333333333333331</v>
      </c>
    </row>
    <row r="66" spans="1:8" x14ac:dyDescent="0.35">
      <c r="A66" s="103"/>
      <c r="B66" s="37" t="s">
        <v>43</v>
      </c>
      <c r="C66" s="90"/>
      <c r="D66" s="38">
        <v>2024</v>
      </c>
      <c r="E66" s="10">
        <v>1</v>
      </c>
      <c r="F66" s="28">
        <v>0</v>
      </c>
      <c r="G66" s="66">
        <v>0</v>
      </c>
      <c r="H66" s="28">
        <f t="shared" si="0"/>
        <v>0.33333333333333331</v>
      </c>
    </row>
    <row r="67" spans="1:8" x14ac:dyDescent="0.35">
      <c r="A67" s="103">
        <v>17</v>
      </c>
      <c r="B67" s="37" t="s">
        <v>45</v>
      </c>
      <c r="C67" s="88" t="s">
        <v>46</v>
      </c>
      <c r="D67" s="38">
        <v>2021</v>
      </c>
      <c r="E67" s="10">
        <v>1</v>
      </c>
      <c r="F67" s="28">
        <v>1</v>
      </c>
      <c r="G67" s="66">
        <v>0</v>
      </c>
      <c r="H67" s="28">
        <f t="shared" si="0"/>
        <v>0.66666666666666663</v>
      </c>
    </row>
    <row r="68" spans="1:8" x14ac:dyDescent="0.35">
      <c r="A68" s="103"/>
      <c r="B68" s="37" t="s">
        <v>45</v>
      </c>
      <c r="C68" s="89"/>
      <c r="D68" s="38">
        <v>2022</v>
      </c>
      <c r="E68" s="10">
        <v>1</v>
      </c>
      <c r="F68" s="28">
        <v>1</v>
      </c>
      <c r="G68" s="66">
        <v>0</v>
      </c>
      <c r="H68" s="28">
        <f t="shared" si="0"/>
        <v>0.66666666666666663</v>
      </c>
    </row>
    <row r="69" spans="1:8" x14ac:dyDescent="0.35">
      <c r="A69" s="103"/>
      <c r="B69" s="37" t="s">
        <v>45</v>
      </c>
      <c r="C69" s="89"/>
      <c r="D69" s="38">
        <v>2023</v>
      </c>
      <c r="E69" s="10">
        <v>1</v>
      </c>
      <c r="F69" s="28">
        <v>1</v>
      </c>
      <c r="G69" s="66">
        <v>0</v>
      </c>
      <c r="H69" s="28">
        <f t="shared" ref="H69:H132" si="1">(E69+F69+G69)/3</f>
        <v>0.66666666666666663</v>
      </c>
    </row>
    <row r="70" spans="1:8" x14ac:dyDescent="0.35">
      <c r="A70" s="103"/>
      <c r="B70" s="37" t="s">
        <v>45</v>
      </c>
      <c r="C70" s="90"/>
      <c r="D70" s="38">
        <v>2024</v>
      </c>
      <c r="E70" s="10">
        <v>1</v>
      </c>
      <c r="F70" s="28">
        <v>1</v>
      </c>
      <c r="G70" s="66">
        <v>0</v>
      </c>
      <c r="H70" s="28">
        <f t="shared" si="1"/>
        <v>0.66666666666666663</v>
      </c>
    </row>
    <row r="71" spans="1:8" x14ac:dyDescent="0.35">
      <c r="A71" s="103">
        <v>18</v>
      </c>
      <c r="B71" s="37" t="s">
        <v>47</v>
      </c>
      <c r="C71" s="88" t="s">
        <v>48</v>
      </c>
      <c r="D71" s="38">
        <v>2021</v>
      </c>
      <c r="E71" s="10">
        <v>1</v>
      </c>
      <c r="F71" s="28">
        <v>1</v>
      </c>
      <c r="G71" s="66">
        <v>1</v>
      </c>
      <c r="H71" s="28">
        <f t="shared" si="1"/>
        <v>1</v>
      </c>
    </row>
    <row r="72" spans="1:8" x14ac:dyDescent="0.35">
      <c r="A72" s="103"/>
      <c r="B72" s="37" t="s">
        <v>47</v>
      </c>
      <c r="C72" s="89"/>
      <c r="D72" s="38">
        <v>2022</v>
      </c>
      <c r="E72" s="10">
        <v>1</v>
      </c>
      <c r="F72" s="28">
        <v>1</v>
      </c>
      <c r="G72" s="66">
        <v>1</v>
      </c>
      <c r="H72" s="28">
        <f t="shared" si="1"/>
        <v>1</v>
      </c>
    </row>
    <row r="73" spans="1:8" x14ac:dyDescent="0.35">
      <c r="A73" s="103"/>
      <c r="B73" s="37" t="s">
        <v>47</v>
      </c>
      <c r="C73" s="89"/>
      <c r="D73" s="38">
        <v>2023</v>
      </c>
      <c r="E73" s="10">
        <v>1</v>
      </c>
      <c r="F73" s="28">
        <v>1</v>
      </c>
      <c r="G73" s="66">
        <v>1</v>
      </c>
      <c r="H73" s="28">
        <f t="shared" si="1"/>
        <v>1</v>
      </c>
    </row>
    <row r="74" spans="1:8" x14ac:dyDescent="0.35">
      <c r="A74" s="103"/>
      <c r="B74" s="37" t="s">
        <v>47</v>
      </c>
      <c r="C74" s="90"/>
      <c r="D74" s="38">
        <v>2024</v>
      </c>
      <c r="E74" s="10">
        <v>1</v>
      </c>
      <c r="F74" s="28">
        <v>1</v>
      </c>
      <c r="G74" s="66">
        <v>1</v>
      </c>
      <c r="H74" s="28">
        <f t="shared" si="1"/>
        <v>1</v>
      </c>
    </row>
    <row r="75" spans="1:8" x14ac:dyDescent="0.35">
      <c r="A75" s="103">
        <v>19</v>
      </c>
      <c r="B75" s="37" t="s">
        <v>49</v>
      </c>
      <c r="C75" s="88" t="s">
        <v>50</v>
      </c>
      <c r="D75" s="38">
        <v>2021</v>
      </c>
      <c r="E75" s="10">
        <v>1</v>
      </c>
      <c r="F75" s="28">
        <v>0</v>
      </c>
      <c r="G75" s="66">
        <v>0</v>
      </c>
      <c r="H75" s="28">
        <f t="shared" si="1"/>
        <v>0.33333333333333331</v>
      </c>
    </row>
    <row r="76" spans="1:8" x14ac:dyDescent="0.35">
      <c r="A76" s="103"/>
      <c r="B76" s="37" t="s">
        <v>49</v>
      </c>
      <c r="C76" s="89"/>
      <c r="D76" s="38">
        <v>2022</v>
      </c>
      <c r="E76" s="10">
        <v>1</v>
      </c>
      <c r="F76" s="28">
        <v>0</v>
      </c>
      <c r="G76" s="66">
        <v>0</v>
      </c>
      <c r="H76" s="28">
        <f t="shared" si="1"/>
        <v>0.33333333333333331</v>
      </c>
    </row>
    <row r="77" spans="1:8" x14ac:dyDescent="0.35">
      <c r="A77" s="103"/>
      <c r="B77" s="37" t="s">
        <v>49</v>
      </c>
      <c r="C77" s="89"/>
      <c r="D77" s="38">
        <v>2023</v>
      </c>
      <c r="E77" s="10">
        <v>1</v>
      </c>
      <c r="F77" s="28">
        <v>0</v>
      </c>
      <c r="G77" s="66">
        <v>0</v>
      </c>
      <c r="H77" s="28">
        <f t="shared" si="1"/>
        <v>0.33333333333333331</v>
      </c>
    </row>
    <row r="78" spans="1:8" x14ac:dyDescent="0.35">
      <c r="A78" s="103"/>
      <c r="B78" s="37" t="s">
        <v>49</v>
      </c>
      <c r="C78" s="90"/>
      <c r="D78" s="38">
        <v>2024</v>
      </c>
      <c r="E78" s="10">
        <v>1</v>
      </c>
      <c r="F78" s="28">
        <v>0</v>
      </c>
      <c r="G78" s="66">
        <v>0</v>
      </c>
      <c r="H78" s="28">
        <f t="shared" si="1"/>
        <v>0.33333333333333331</v>
      </c>
    </row>
    <row r="79" spans="1:8" x14ac:dyDescent="0.35">
      <c r="A79" s="103">
        <v>20</v>
      </c>
      <c r="B79" s="37" t="s">
        <v>51</v>
      </c>
      <c r="C79" s="88" t="s">
        <v>52</v>
      </c>
      <c r="D79" s="38">
        <v>2021</v>
      </c>
      <c r="E79" s="10">
        <v>1</v>
      </c>
      <c r="F79" s="28">
        <v>1</v>
      </c>
      <c r="G79" s="66">
        <v>1</v>
      </c>
      <c r="H79" s="28">
        <f t="shared" si="1"/>
        <v>1</v>
      </c>
    </row>
    <row r="80" spans="1:8" x14ac:dyDescent="0.35">
      <c r="A80" s="103"/>
      <c r="B80" s="37" t="s">
        <v>51</v>
      </c>
      <c r="C80" s="89"/>
      <c r="D80" s="38">
        <v>2022</v>
      </c>
      <c r="E80" s="10">
        <v>1</v>
      </c>
      <c r="F80" s="10">
        <v>1</v>
      </c>
      <c r="G80" s="66">
        <v>1</v>
      </c>
      <c r="H80" s="28">
        <f t="shared" si="1"/>
        <v>1</v>
      </c>
    </row>
    <row r="81" spans="1:8" x14ac:dyDescent="0.35">
      <c r="A81" s="103"/>
      <c r="B81" s="37" t="s">
        <v>51</v>
      </c>
      <c r="C81" s="89"/>
      <c r="D81" s="38">
        <v>2023</v>
      </c>
      <c r="E81" s="10">
        <v>1</v>
      </c>
      <c r="F81" s="10">
        <v>1</v>
      </c>
      <c r="G81" s="66">
        <v>1</v>
      </c>
      <c r="H81" s="28">
        <f t="shared" si="1"/>
        <v>1</v>
      </c>
    </row>
    <row r="82" spans="1:8" x14ac:dyDescent="0.35">
      <c r="A82" s="103"/>
      <c r="B82" s="37" t="s">
        <v>51</v>
      </c>
      <c r="C82" s="90"/>
      <c r="D82" s="38">
        <v>2024</v>
      </c>
      <c r="E82" s="10">
        <v>1</v>
      </c>
      <c r="F82" s="10">
        <v>1</v>
      </c>
      <c r="G82" s="66">
        <v>1</v>
      </c>
      <c r="H82" s="28">
        <f t="shared" si="1"/>
        <v>1</v>
      </c>
    </row>
    <row r="83" spans="1:8" x14ac:dyDescent="0.35">
      <c r="A83" s="103">
        <v>21</v>
      </c>
      <c r="B83" s="37" t="s">
        <v>53</v>
      </c>
      <c r="C83" s="88" t="s">
        <v>54</v>
      </c>
      <c r="D83" s="38">
        <v>2021</v>
      </c>
      <c r="E83" s="10">
        <v>1</v>
      </c>
      <c r="F83" s="10">
        <v>0</v>
      </c>
      <c r="G83" s="66">
        <v>1</v>
      </c>
      <c r="H83" s="28">
        <f t="shared" si="1"/>
        <v>0.66666666666666663</v>
      </c>
    </row>
    <row r="84" spans="1:8" x14ac:dyDescent="0.35">
      <c r="A84" s="103"/>
      <c r="B84" s="37" t="s">
        <v>53</v>
      </c>
      <c r="C84" s="89"/>
      <c r="D84" s="38">
        <v>2022</v>
      </c>
      <c r="E84" s="10">
        <v>1</v>
      </c>
      <c r="F84" s="10">
        <v>1</v>
      </c>
      <c r="G84" s="66">
        <v>1</v>
      </c>
      <c r="H84" s="28">
        <f t="shared" si="1"/>
        <v>1</v>
      </c>
    </row>
    <row r="85" spans="1:8" x14ac:dyDescent="0.35">
      <c r="A85" s="103"/>
      <c r="B85" s="37" t="s">
        <v>53</v>
      </c>
      <c r="C85" s="89"/>
      <c r="D85" s="38">
        <v>2023</v>
      </c>
      <c r="E85" s="10">
        <v>1</v>
      </c>
      <c r="F85" s="10">
        <v>1</v>
      </c>
      <c r="G85" s="66">
        <v>1</v>
      </c>
      <c r="H85" s="28">
        <f t="shared" si="1"/>
        <v>1</v>
      </c>
    </row>
    <row r="86" spans="1:8" x14ac:dyDescent="0.35">
      <c r="A86" s="103"/>
      <c r="B86" s="37" t="s">
        <v>53</v>
      </c>
      <c r="C86" s="90"/>
      <c r="D86" s="38">
        <v>2024</v>
      </c>
      <c r="E86" s="10">
        <v>1</v>
      </c>
      <c r="F86" s="10">
        <v>1</v>
      </c>
      <c r="G86" s="66">
        <v>1</v>
      </c>
      <c r="H86" s="28">
        <f t="shared" si="1"/>
        <v>1</v>
      </c>
    </row>
    <row r="87" spans="1:8" x14ac:dyDescent="0.35">
      <c r="A87" s="103">
        <v>22</v>
      </c>
      <c r="B87" s="37" t="s">
        <v>70</v>
      </c>
      <c r="C87" s="88" t="s">
        <v>71</v>
      </c>
      <c r="D87" s="38">
        <v>2021</v>
      </c>
      <c r="E87" s="10">
        <v>1</v>
      </c>
      <c r="F87" s="10">
        <v>1</v>
      </c>
      <c r="G87" s="66">
        <v>1</v>
      </c>
      <c r="H87" s="28">
        <f t="shared" si="1"/>
        <v>1</v>
      </c>
    </row>
    <row r="88" spans="1:8" x14ac:dyDescent="0.35">
      <c r="A88" s="103"/>
      <c r="B88" s="37" t="s">
        <v>70</v>
      </c>
      <c r="C88" s="89"/>
      <c r="D88" s="38">
        <v>2022</v>
      </c>
      <c r="E88" s="10">
        <v>1</v>
      </c>
      <c r="F88" s="10">
        <v>1</v>
      </c>
      <c r="G88" s="66">
        <v>1</v>
      </c>
      <c r="H88" s="28">
        <f t="shared" si="1"/>
        <v>1</v>
      </c>
    </row>
    <row r="89" spans="1:8" x14ac:dyDescent="0.35">
      <c r="A89" s="103"/>
      <c r="B89" s="37" t="s">
        <v>70</v>
      </c>
      <c r="C89" s="89"/>
      <c r="D89" s="38">
        <v>2023</v>
      </c>
      <c r="E89" s="10">
        <v>1</v>
      </c>
      <c r="F89" s="10">
        <v>1</v>
      </c>
      <c r="G89" s="66">
        <v>1</v>
      </c>
      <c r="H89" s="28">
        <f t="shared" si="1"/>
        <v>1</v>
      </c>
    </row>
    <row r="90" spans="1:8" x14ac:dyDescent="0.35">
      <c r="A90" s="103"/>
      <c r="B90" s="37" t="s">
        <v>70</v>
      </c>
      <c r="C90" s="90"/>
      <c r="D90" s="38">
        <v>2024</v>
      </c>
      <c r="E90" s="10">
        <v>1</v>
      </c>
      <c r="F90" s="10">
        <v>1</v>
      </c>
      <c r="G90" s="66">
        <v>1</v>
      </c>
      <c r="H90" s="28">
        <f t="shared" si="1"/>
        <v>1</v>
      </c>
    </row>
    <row r="91" spans="1:8" x14ac:dyDescent="0.35">
      <c r="A91" s="103">
        <v>23</v>
      </c>
      <c r="B91" s="37" t="s">
        <v>80</v>
      </c>
      <c r="C91" s="88" t="s">
        <v>81</v>
      </c>
      <c r="D91" s="38">
        <v>2021</v>
      </c>
      <c r="E91" s="10">
        <v>1</v>
      </c>
      <c r="F91" s="10">
        <v>0</v>
      </c>
      <c r="G91" s="66">
        <v>0</v>
      </c>
      <c r="H91" s="28">
        <f t="shared" si="1"/>
        <v>0.33333333333333331</v>
      </c>
    </row>
    <row r="92" spans="1:8" x14ac:dyDescent="0.35">
      <c r="A92" s="103"/>
      <c r="B92" s="37" t="s">
        <v>80</v>
      </c>
      <c r="C92" s="89"/>
      <c r="D92" s="38">
        <v>2022</v>
      </c>
      <c r="E92" s="10">
        <v>1</v>
      </c>
      <c r="F92" s="10">
        <v>1</v>
      </c>
      <c r="G92" s="66">
        <v>0</v>
      </c>
      <c r="H92" s="28">
        <f t="shared" si="1"/>
        <v>0.66666666666666663</v>
      </c>
    </row>
    <row r="93" spans="1:8" x14ac:dyDescent="0.35">
      <c r="A93" s="103"/>
      <c r="B93" s="37" t="s">
        <v>80</v>
      </c>
      <c r="C93" s="89"/>
      <c r="D93" s="38">
        <v>2023</v>
      </c>
      <c r="E93" s="10">
        <v>1</v>
      </c>
      <c r="F93" s="10">
        <v>1</v>
      </c>
      <c r="G93" s="66">
        <v>0</v>
      </c>
      <c r="H93" s="28">
        <f t="shared" si="1"/>
        <v>0.66666666666666663</v>
      </c>
    </row>
    <row r="94" spans="1:8" x14ac:dyDescent="0.35">
      <c r="A94" s="103"/>
      <c r="B94" s="37" t="s">
        <v>80</v>
      </c>
      <c r="C94" s="90"/>
      <c r="D94" s="38">
        <v>2024</v>
      </c>
      <c r="E94" s="10">
        <v>1</v>
      </c>
      <c r="F94" s="10">
        <v>1</v>
      </c>
      <c r="G94" s="66">
        <v>0</v>
      </c>
      <c r="H94" s="28">
        <f t="shared" si="1"/>
        <v>0.66666666666666663</v>
      </c>
    </row>
    <row r="95" spans="1:8" x14ac:dyDescent="0.35">
      <c r="A95" s="103">
        <v>24</v>
      </c>
      <c r="B95" s="37" t="s">
        <v>84</v>
      </c>
      <c r="C95" s="88" t="s">
        <v>85</v>
      </c>
      <c r="D95" s="38">
        <v>2021</v>
      </c>
      <c r="E95" s="10">
        <v>0</v>
      </c>
      <c r="F95" s="10">
        <v>1</v>
      </c>
      <c r="G95" s="66">
        <v>0</v>
      </c>
      <c r="H95" s="28">
        <f t="shared" si="1"/>
        <v>0.33333333333333331</v>
      </c>
    </row>
    <row r="96" spans="1:8" x14ac:dyDescent="0.35">
      <c r="A96" s="103"/>
      <c r="B96" s="37" t="s">
        <v>84</v>
      </c>
      <c r="C96" s="89"/>
      <c r="D96" s="38">
        <v>2022</v>
      </c>
      <c r="E96" s="10">
        <v>0</v>
      </c>
      <c r="F96" s="10">
        <v>1</v>
      </c>
      <c r="G96" s="66">
        <v>0</v>
      </c>
      <c r="H96" s="28">
        <f t="shared" si="1"/>
        <v>0.33333333333333331</v>
      </c>
    </row>
    <row r="97" spans="1:8" x14ac:dyDescent="0.35">
      <c r="A97" s="103"/>
      <c r="B97" s="37" t="s">
        <v>84</v>
      </c>
      <c r="C97" s="89"/>
      <c r="D97" s="38">
        <v>2023</v>
      </c>
      <c r="E97" s="10">
        <v>0</v>
      </c>
      <c r="F97" s="10">
        <v>1</v>
      </c>
      <c r="G97" s="66">
        <v>0</v>
      </c>
      <c r="H97" s="28">
        <f t="shared" si="1"/>
        <v>0.33333333333333331</v>
      </c>
    </row>
    <row r="98" spans="1:8" x14ac:dyDescent="0.35">
      <c r="A98" s="103"/>
      <c r="B98" s="37" t="s">
        <v>84</v>
      </c>
      <c r="C98" s="90"/>
      <c r="D98" s="38">
        <v>2024</v>
      </c>
      <c r="E98" s="10">
        <v>0</v>
      </c>
      <c r="F98" s="10">
        <v>1</v>
      </c>
      <c r="G98" s="66">
        <v>0</v>
      </c>
      <c r="H98" s="28">
        <f t="shared" si="1"/>
        <v>0.33333333333333331</v>
      </c>
    </row>
    <row r="99" spans="1:8" x14ac:dyDescent="0.35">
      <c r="A99" s="103">
        <v>25</v>
      </c>
      <c r="B99" s="37" t="s">
        <v>78</v>
      </c>
      <c r="C99" s="88" t="s">
        <v>79</v>
      </c>
      <c r="D99" s="38">
        <v>2021</v>
      </c>
      <c r="E99" s="10">
        <v>1</v>
      </c>
      <c r="F99" s="10">
        <v>1</v>
      </c>
      <c r="G99" s="66">
        <v>0</v>
      </c>
      <c r="H99" s="28">
        <f t="shared" si="1"/>
        <v>0.66666666666666663</v>
      </c>
    </row>
    <row r="100" spans="1:8" x14ac:dyDescent="0.35">
      <c r="A100" s="103"/>
      <c r="B100" s="37" t="s">
        <v>78</v>
      </c>
      <c r="C100" s="89"/>
      <c r="D100" s="38">
        <v>2022</v>
      </c>
      <c r="E100" s="10">
        <v>1</v>
      </c>
      <c r="F100" s="10">
        <v>1</v>
      </c>
      <c r="G100" s="66">
        <v>0</v>
      </c>
      <c r="H100" s="28">
        <f t="shared" si="1"/>
        <v>0.66666666666666663</v>
      </c>
    </row>
    <row r="101" spans="1:8" x14ac:dyDescent="0.35">
      <c r="A101" s="103"/>
      <c r="B101" s="37" t="s">
        <v>78</v>
      </c>
      <c r="C101" s="89"/>
      <c r="D101" s="38">
        <v>2023</v>
      </c>
      <c r="E101" s="10">
        <v>1</v>
      </c>
      <c r="F101" s="10">
        <v>1</v>
      </c>
      <c r="G101" s="66">
        <v>0</v>
      </c>
      <c r="H101" s="28">
        <f t="shared" si="1"/>
        <v>0.66666666666666663</v>
      </c>
    </row>
    <row r="102" spans="1:8" x14ac:dyDescent="0.35">
      <c r="A102" s="103"/>
      <c r="B102" s="37" t="s">
        <v>78</v>
      </c>
      <c r="C102" s="90"/>
      <c r="D102" s="38">
        <v>2024</v>
      </c>
      <c r="E102" s="10">
        <v>1</v>
      </c>
      <c r="F102" s="10">
        <v>1</v>
      </c>
      <c r="G102" s="66">
        <v>0</v>
      </c>
      <c r="H102" s="28">
        <f t="shared" si="1"/>
        <v>0.66666666666666663</v>
      </c>
    </row>
    <row r="103" spans="1:8" x14ac:dyDescent="0.35">
      <c r="A103" s="103">
        <v>26</v>
      </c>
      <c r="B103" s="37" t="s">
        <v>82</v>
      </c>
      <c r="C103" s="88" t="s">
        <v>83</v>
      </c>
      <c r="D103" s="38">
        <v>2021</v>
      </c>
      <c r="E103" s="10">
        <v>1</v>
      </c>
      <c r="F103" s="10">
        <v>1</v>
      </c>
      <c r="G103" s="66">
        <v>1</v>
      </c>
      <c r="H103" s="28">
        <f t="shared" si="1"/>
        <v>1</v>
      </c>
    </row>
    <row r="104" spans="1:8" x14ac:dyDescent="0.35">
      <c r="A104" s="103"/>
      <c r="B104" s="37" t="s">
        <v>82</v>
      </c>
      <c r="C104" s="89"/>
      <c r="D104" s="38">
        <v>2022</v>
      </c>
      <c r="E104" s="10">
        <v>1</v>
      </c>
      <c r="F104" s="10">
        <v>1</v>
      </c>
      <c r="G104" s="66">
        <v>1</v>
      </c>
      <c r="H104" s="28">
        <f t="shared" si="1"/>
        <v>1</v>
      </c>
    </row>
    <row r="105" spans="1:8" x14ac:dyDescent="0.35">
      <c r="A105" s="103"/>
      <c r="B105" s="37" t="s">
        <v>82</v>
      </c>
      <c r="C105" s="89"/>
      <c r="D105" s="38">
        <v>2023</v>
      </c>
      <c r="E105" s="10">
        <v>1</v>
      </c>
      <c r="F105" s="10">
        <v>1</v>
      </c>
      <c r="G105" s="66">
        <v>1</v>
      </c>
      <c r="H105" s="28">
        <f t="shared" si="1"/>
        <v>1</v>
      </c>
    </row>
    <row r="106" spans="1:8" x14ac:dyDescent="0.35">
      <c r="A106" s="103"/>
      <c r="B106" s="37" t="s">
        <v>82</v>
      </c>
      <c r="C106" s="90"/>
      <c r="D106" s="38">
        <v>2024</v>
      </c>
      <c r="E106" s="10">
        <v>1</v>
      </c>
      <c r="F106" s="10">
        <v>1</v>
      </c>
      <c r="G106" s="66">
        <v>1</v>
      </c>
      <c r="H106" s="28">
        <f t="shared" si="1"/>
        <v>1</v>
      </c>
    </row>
    <row r="107" spans="1:8" x14ac:dyDescent="0.35">
      <c r="A107" s="103">
        <v>27</v>
      </c>
      <c r="B107" s="37" t="s">
        <v>72</v>
      </c>
      <c r="C107" s="88" t="s">
        <v>73</v>
      </c>
      <c r="D107" s="38">
        <v>2021</v>
      </c>
      <c r="E107" s="10">
        <v>1</v>
      </c>
      <c r="F107" s="10">
        <v>1</v>
      </c>
      <c r="G107" s="66">
        <v>1</v>
      </c>
      <c r="H107" s="28">
        <f t="shared" si="1"/>
        <v>1</v>
      </c>
    </row>
    <row r="108" spans="1:8" x14ac:dyDescent="0.35">
      <c r="A108" s="103"/>
      <c r="B108" s="37" t="s">
        <v>72</v>
      </c>
      <c r="C108" s="89"/>
      <c r="D108" s="38">
        <v>2022</v>
      </c>
      <c r="E108" s="10">
        <v>1</v>
      </c>
      <c r="F108" s="10">
        <v>1</v>
      </c>
      <c r="G108" s="66">
        <v>1</v>
      </c>
      <c r="H108" s="28">
        <f t="shared" si="1"/>
        <v>1</v>
      </c>
    </row>
    <row r="109" spans="1:8" x14ac:dyDescent="0.35">
      <c r="A109" s="103"/>
      <c r="B109" s="37" t="s">
        <v>72</v>
      </c>
      <c r="C109" s="89"/>
      <c r="D109" s="38">
        <v>2023</v>
      </c>
      <c r="E109" s="10">
        <v>1</v>
      </c>
      <c r="F109" s="10">
        <v>1</v>
      </c>
      <c r="G109" s="66">
        <v>1</v>
      </c>
      <c r="H109" s="28">
        <f t="shared" si="1"/>
        <v>1</v>
      </c>
    </row>
    <row r="110" spans="1:8" x14ac:dyDescent="0.35">
      <c r="A110" s="103"/>
      <c r="B110" s="37" t="s">
        <v>72</v>
      </c>
      <c r="C110" s="90"/>
      <c r="D110" s="38">
        <v>2024</v>
      </c>
      <c r="E110" s="10">
        <v>1</v>
      </c>
      <c r="F110" s="10">
        <v>1</v>
      </c>
      <c r="G110" s="66">
        <v>1</v>
      </c>
      <c r="H110" s="28">
        <f t="shared" si="1"/>
        <v>1</v>
      </c>
    </row>
    <row r="111" spans="1:8" x14ac:dyDescent="0.35">
      <c r="A111" s="103">
        <v>28</v>
      </c>
      <c r="B111" s="37" t="s">
        <v>55</v>
      </c>
      <c r="C111" s="88" t="s">
        <v>56</v>
      </c>
      <c r="D111" s="38">
        <v>2021</v>
      </c>
      <c r="E111" s="10">
        <v>1</v>
      </c>
      <c r="F111" s="10">
        <v>1</v>
      </c>
      <c r="G111" s="66">
        <v>0</v>
      </c>
      <c r="H111" s="28">
        <f t="shared" si="1"/>
        <v>0.66666666666666663</v>
      </c>
    </row>
    <row r="112" spans="1:8" x14ac:dyDescent="0.35">
      <c r="A112" s="103"/>
      <c r="B112" s="37" t="s">
        <v>55</v>
      </c>
      <c r="C112" s="89"/>
      <c r="D112" s="38">
        <v>2022</v>
      </c>
      <c r="E112" s="10">
        <v>1</v>
      </c>
      <c r="F112" s="10">
        <v>1</v>
      </c>
      <c r="G112" s="66">
        <v>0</v>
      </c>
      <c r="H112" s="28">
        <f t="shared" si="1"/>
        <v>0.66666666666666663</v>
      </c>
    </row>
    <row r="113" spans="1:8" x14ac:dyDescent="0.35">
      <c r="A113" s="103"/>
      <c r="B113" s="37" t="s">
        <v>55</v>
      </c>
      <c r="C113" s="89"/>
      <c r="D113" s="38">
        <v>2023</v>
      </c>
      <c r="E113" s="10">
        <v>1</v>
      </c>
      <c r="F113" s="10">
        <v>1</v>
      </c>
      <c r="G113" s="66">
        <v>0</v>
      </c>
      <c r="H113" s="28">
        <f t="shared" si="1"/>
        <v>0.66666666666666663</v>
      </c>
    </row>
    <row r="114" spans="1:8" x14ac:dyDescent="0.35">
      <c r="A114" s="103"/>
      <c r="B114" s="37" t="s">
        <v>55</v>
      </c>
      <c r="C114" s="90"/>
      <c r="D114" s="38">
        <v>2024</v>
      </c>
      <c r="E114" s="10">
        <v>1</v>
      </c>
      <c r="F114" s="10">
        <v>1</v>
      </c>
      <c r="G114" s="66">
        <v>0</v>
      </c>
      <c r="H114" s="28">
        <f t="shared" si="1"/>
        <v>0.66666666666666663</v>
      </c>
    </row>
    <row r="115" spans="1:8" x14ac:dyDescent="0.35">
      <c r="A115" s="103">
        <v>29</v>
      </c>
      <c r="B115" s="37" t="s">
        <v>57</v>
      </c>
      <c r="C115" s="88" t="s">
        <v>58</v>
      </c>
      <c r="D115" s="38">
        <v>2021</v>
      </c>
      <c r="E115" s="10">
        <v>1</v>
      </c>
      <c r="F115" s="10">
        <v>1</v>
      </c>
      <c r="G115" s="66">
        <v>1</v>
      </c>
      <c r="H115" s="28">
        <f t="shared" si="1"/>
        <v>1</v>
      </c>
    </row>
    <row r="116" spans="1:8" x14ac:dyDescent="0.35">
      <c r="A116" s="103"/>
      <c r="B116" s="37" t="s">
        <v>57</v>
      </c>
      <c r="C116" s="89"/>
      <c r="D116" s="38">
        <v>2022</v>
      </c>
      <c r="E116" s="10">
        <v>1</v>
      </c>
      <c r="F116" s="10">
        <v>1</v>
      </c>
      <c r="G116" s="66">
        <v>1</v>
      </c>
      <c r="H116" s="28">
        <f t="shared" si="1"/>
        <v>1</v>
      </c>
    </row>
    <row r="117" spans="1:8" x14ac:dyDescent="0.35">
      <c r="A117" s="103"/>
      <c r="B117" s="37" t="s">
        <v>57</v>
      </c>
      <c r="C117" s="89"/>
      <c r="D117" s="38">
        <v>2023</v>
      </c>
      <c r="E117" s="10">
        <v>1</v>
      </c>
      <c r="F117" s="10">
        <v>1</v>
      </c>
      <c r="G117" s="66">
        <v>1</v>
      </c>
      <c r="H117" s="28">
        <f t="shared" si="1"/>
        <v>1</v>
      </c>
    </row>
    <row r="118" spans="1:8" x14ac:dyDescent="0.35">
      <c r="A118" s="103"/>
      <c r="B118" s="37" t="s">
        <v>57</v>
      </c>
      <c r="C118" s="90"/>
      <c r="D118" s="38">
        <v>2024</v>
      </c>
      <c r="E118" s="10">
        <v>1</v>
      </c>
      <c r="F118" s="10">
        <v>1</v>
      </c>
      <c r="G118" s="66">
        <v>1</v>
      </c>
      <c r="H118" s="28">
        <f t="shared" si="1"/>
        <v>1</v>
      </c>
    </row>
    <row r="119" spans="1:8" x14ac:dyDescent="0.35">
      <c r="A119" s="103">
        <v>30</v>
      </c>
      <c r="B119" s="37" t="s">
        <v>60</v>
      </c>
      <c r="C119" s="88" t="s">
        <v>61</v>
      </c>
      <c r="D119" s="38">
        <v>2021</v>
      </c>
      <c r="E119" s="10">
        <v>1</v>
      </c>
      <c r="F119" s="10">
        <v>1</v>
      </c>
      <c r="G119" s="66">
        <v>1</v>
      </c>
      <c r="H119" s="28">
        <f t="shared" si="1"/>
        <v>1</v>
      </c>
    </row>
    <row r="120" spans="1:8" x14ac:dyDescent="0.35">
      <c r="A120" s="103"/>
      <c r="B120" s="37" t="s">
        <v>60</v>
      </c>
      <c r="C120" s="89"/>
      <c r="D120" s="38">
        <v>2022</v>
      </c>
      <c r="E120" s="10">
        <v>1</v>
      </c>
      <c r="F120" s="10">
        <v>1</v>
      </c>
      <c r="G120" s="66">
        <v>1</v>
      </c>
      <c r="H120" s="28">
        <f t="shared" si="1"/>
        <v>1</v>
      </c>
    </row>
    <row r="121" spans="1:8" x14ac:dyDescent="0.35">
      <c r="A121" s="103"/>
      <c r="B121" s="37" t="s">
        <v>60</v>
      </c>
      <c r="C121" s="89"/>
      <c r="D121" s="38">
        <v>2023</v>
      </c>
      <c r="E121" s="10">
        <v>1</v>
      </c>
      <c r="F121" s="10">
        <v>1</v>
      </c>
      <c r="G121" s="66">
        <v>1</v>
      </c>
      <c r="H121" s="28">
        <f t="shared" si="1"/>
        <v>1</v>
      </c>
    </row>
    <row r="122" spans="1:8" x14ac:dyDescent="0.35">
      <c r="A122" s="103"/>
      <c r="B122" s="37" t="s">
        <v>60</v>
      </c>
      <c r="C122" s="90"/>
      <c r="D122" s="38">
        <v>2024</v>
      </c>
      <c r="E122" s="10">
        <v>1</v>
      </c>
      <c r="F122" s="10">
        <v>1</v>
      </c>
      <c r="G122" s="66">
        <v>1</v>
      </c>
      <c r="H122" s="28">
        <f t="shared" si="1"/>
        <v>1</v>
      </c>
    </row>
    <row r="123" spans="1:8" x14ac:dyDescent="0.35">
      <c r="A123" s="103">
        <v>31</v>
      </c>
      <c r="B123" s="37" t="s">
        <v>62</v>
      </c>
      <c r="C123" s="88" t="s">
        <v>63</v>
      </c>
      <c r="D123" s="38">
        <v>2021</v>
      </c>
      <c r="E123" s="10">
        <v>1</v>
      </c>
      <c r="F123" s="10">
        <v>0</v>
      </c>
      <c r="G123" s="66">
        <v>1</v>
      </c>
      <c r="H123" s="28">
        <f t="shared" si="1"/>
        <v>0.66666666666666663</v>
      </c>
    </row>
    <row r="124" spans="1:8" x14ac:dyDescent="0.35">
      <c r="A124" s="103"/>
      <c r="B124" s="37" t="s">
        <v>62</v>
      </c>
      <c r="C124" s="89"/>
      <c r="D124" s="38">
        <v>2022</v>
      </c>
      <c r="E124" s="10">
        <v>1</v>
      </c>
      <c r="F124" s="10">
        <v>0</v>
      </c>
      <c r="G124" s="66">
        <v>1</v>
      </c>
      <c r="H124" s="28">
        <f t="shared" si="1"/>
        <v>0.66666666666666663</v>
      </c>
    </row>
    <row r="125" spans="1:8" x14ac:dyDescent="0.35">
      <c r="A125" s="103"/>
      <c r="B125" s="37" t="s">
        <v>62</v>
      </c>
      <c r="C125" s="89"/>
      <c r="D125" s="38">
        <v>2023</v>
      </c>
      <c r="E125" s="10">
        <v>1</v>
      </c>
      <c r="F125" s="10">
        <v>0</v>
      </c>
      <c r="G125" s="66">
        <v>1</v>
      </c>
      <c r="H125" s="28">
        <f t="shared" si="1"/>
        <v>0.66666666666666663</v>
      </c>
    </row>
    <row r="126" spans="1:8" x14ac:dyDescent="0.35">
      <c r="A126" s="103"/>
      <c r="B126" s="37" t="s">
        <v>62</v>
      </c>
      <c r="C126" s="90"/>
      <c r="D126" s="38">
        <v>2024</v>
      </c>
      <c r="E126" s="10">
        <v>1</v>
      </c>
      <c r="F126" s="10">
        <v>0</v>
      </c>
      <c r="G126" s="66">
        <v>1</v>
      </c>
      <c r="H126" s="28">
        <f t="shared" si="1"/>
        <v>0.66666666666666663</v>
      </c>
    </row>
    <row r="127" spans="1:8" x14ac:dyDescent="0.35">
      <c r="A127" s="103">
        <v>32</v>
      </c>
      <c r="B127" s="37" t="s">
        <v>68</v>
      </c>
      <c r="C127" s="88" t="s">
        <v>69</v>
      </c>
      <c r="D127" s="38">
        <v>2021</v>
      </c>
      <c r="E127" s="10">
        <v>1</v>
      </c>
      <c r="F127" s="28">
        <v>0</v>
      </c>
      <c r="G127" s="66">
        <v>0</v>
      </c>
      <c r="H127" s="28">
        <f t="shared" si="1"/>
        <v>0.33333333333333331</v>
      </c>
    </row>
    <row r="128" spans="1:8" x14ac:dyDescent="0.35">
      <c r="A128" s="103"/>
      <c r="B128" s="37" t="s">
        <v>68</v>
      </c>
      <c r="C128" s="89"/>
      <c r="D128" s="38">
        <v>2022</v>
      </c>
      <c r="E128" s="10">
        <v>1</v>
      </c>
      <c r="F128" s="28">
        <v>1</v>
      </c>
      <c r="G128" s="66">
        <v>0</v>
      </c>
      <c r="H128" s="28">
        <f t="shared" si="1"/>
        <v>0.66666666666666663</v>
      </c>
    </row>
    <row r="129" spans="1:8" x14ac:dyDescent="0.35">
      <c r="A129" s="103"/>
      <c r="B129" s="37" t="s">
        <v>68</v>
      </c>
      <c r="C129" s="89"/>
      <c r="D129" s="38">
        <v>2023</v>
      </c>
      <c r="E129" s="10">
        <v>1</v>
      </c>
      <c r="F129" s="28">
        <v>1</v>
      </c>
      <c r="G129" s="66">
        <v>0</v>
      </c>
      <c r="H129" s="28">
        <f t="shared" si="1"/>
        <v>0.66666666666666663</v>
      </c>
    </row>
    <row r="130" spans="1:8" x14ac:dyDescent="0.35">
      <c r="A130" s="103"/>
      <c r="B130" s="37" t="s">
        <v>68</v>
      </c>
      <c r="C130" s="90"/>
      <c r="D130" s="38">
        <v>2024</v>
      </c>
      <c r="E130" s="10">
        <v>1</v>
      </c>
      <c r="F130" s="28">
        <v>1</v>
      </c>
      <c r="G130" s="66">
        <v>0</v>
      </c>
      <c r="H130" s="28">
        <f t="shared" si="1"/>
        <v>0.66666666666666663</v>
      </c>
    </row>
    <row r="131" spans="1:8" x14ac:dyDescent="0.35">
      <c r="A131" s="103">
        <v>33</v>
      </c>
      <c r="B131" s="37" t="s">
        <v>64</v>
      </c>
      <c r="C131" s="88" t="s">
        <v>65</v>
      </c>
      <c r="D131" s="38">
        <v>2021</v>
      </c>
      <c r="E131" s="10">
        <v>1</v>
      </c>
      <c r="F131" s="10">
        <v>1</v>
      </c>
      <c r="G131" s="66">
        <v>1</v>
      </c>
      <c r="H131" s="28">
        <f t="shared" si="1"/>
        <v>1</v>
      </c>
    </row>
    <row r="132" spans="1:8" x14ac:dyDescent="0.35">
      <c r="A132" s="103"/>
      <c r="B132" s="37" t="s">
        <v>64</v>
      </c>
      <c r="C132" s="89"/>
      <c r="D132" s="38">
        <v>2022</v>
      </c>
      <c r="E132" s="10">
        <v>1</v>
      </c>
      <c r="F132" s="10">
        <v>1</v>
      </c>
      <c r="G132" s="66">
        <v>1</v>
      </c>
      <c r="H132" s="28">
        <f t="shared" si="1"/>
        <v>1</v>
      </c>
    </row>
    <row r="133" spans="1:8" x14ac:dyDescent="0.35">
      <c r="A133" s="103"/>
      <c r="B133" s="37" t="s">
        <v>64</v>
      </c>
      <c r="C133" s="89"/>
      <c r="D133" s="38">
        <v>2023</v>
      </c>
      <c r="E133" s="10">
        <v>1</v>
      </c>
      <c r="F133" s="10">
        <v>1</v>
      </c>
      <c r="G133" s="66">
        <v>1</v>
      </c>
      <c r="H133" s="28">
        <f t="shared" ref="H133:H138" si="2">(E133+F133+G133)/3</f>
        <v>1</v>
      </c>
    </row>
    <row r="134" spans="1:8" x14ac:dyDescent="0.35">
      <c r="A134" s="103"/>
      <c r="B134" s="37" t="s">
        <v>64</v>
      </c>
      <c r="C134" s="90"/>
      <c r="D134" s="38">
        <v>2024</v>
      </c>
      <c r="E134" s="10">
        <v>1</v>
      </c>
      <c r="F134" s="10">
        <v>1</v>
      </c>
      <c r="G134" s="66">
        <v>1</v>
      </c>
      <c r="H134" s="28">
        <f t="shared" si="2"/>
        <v>1</v>
      </c>
    </row>
    <row r="135" spans="1:8" x14ac:dyDescent="0.35">
      <c r="A135" s="103">
        <v>34</v>
      </c>
      <c r="B135" s="37" t="s">
        <v>66</v>
      </c>
      <c r="C135" s="88" t="s">
        <v>67</v>
      </c>
      <c r="D135" s="38">
        <v>2021</v>
      </c>
      <c r="E135" s="10">
        <v>1</v>
      </c>
      <c r="F135" s="10">
        <v>0</v>
      </c>
      <c r="G135" s="66">
        <v>0</v>
      </c>
      <c r="H135" s="28">
        <f t="shared" si="2"/>
        <v>0.33333333333333331</v>
      </c>
    </row>
    <row r="136" spans="1:8" x14ac:dyDescent="0.35">
      <c r="A136" s="103"/>
      <c r="B136" s="37" t="s">
        <v>66</v>
      </c>
      <c r="C136" s="89"/>
      <c r="D136" s="38">
        <v>2022</v>
      </c>
      <c r="E136" s="10">
        <v>1</v>
      </c>
      <c r="F136" s="10">
        <v>0</v>
      </c>
      <c r="G136" s="66">
        <v>0</v>
      </c>
      <c r="H136" s="28">
        <f t="shared" si="2"/>
        <v>0.33333333333333331</v>
      </c>
    </row>
    <row r="137" spans="1:8" x14ac:dyDescent="0.35">
      <c r="A137" s="103"/>
      <c r="B137" s="37" t="s">
        <v>66</v>
      </c>
      <c r="C137" s="89"/>
      <c r="D137" s="38">
        <v>2023</v>
      </c>
      <c r="E137" s="10">
        <v>1</v>
      </c>
      <c r="F137" s="10">
        <v>0</v>
      </c>
      <c r="G137" s="66">
        <v>0</v>
      </c>
      <c r="H137" s="28">
        <f t="shared" si="2"/>
        <v>0.33333333333333331</v>
      </c>
    </row>
    <row r="138" spans="1:8" x14ac:dyDescent="0.35">
      <c r="A138" s="103"/>
      <c r="B138" s="37" t="s">
        <v>66</v>
      </c>
      <c r="C138" s="90"/>
      <c r="D138" s="38">
        <v>2024</v>
      </c>
      <c r="E138" s="10">
        <v>1</v>
      </c>
      <c r="F138" s="10">
        <v>0</v>
      </c>
      <c r="G138" s="66">
        <v>0</v>
      </c>
      <c r="H138" s="28">
        <f t="shared" si="2"/>
        <v>0.33333333333333331</v>
      </c>
    </row>
  </sheetData>
  <mergeCells count="76">
    <mergeCell ref="E1:E2"/>
    <mergeCell ref="F1:F2"/>
    <mergeCell ref="G1:G2"/>
    <mergeCell ref="H1:H2"/>
    <mergeCell ref="A127:A130"/>
    <mergeCell ref="C127:C130"/>
    <mergeCell ref="A103:A106"/>
    <mergeCell ref="C103:C106"/>
    <mergeCell ref="A107:A110"/>
    <mergeCell ref="C107:C110"/>
    <mergeCell ref="A111:A114"/>
    <mergeCell ref="C111:C114"/>
    <mergeCell ref="A91:A94"/>
    <mergeCell ref="C91:C94"/>
    <mergeCell ref="A95:A98"/>
    <mergeCell ref="C95:C98"/>
    <mergeCell ref="A131:A134"/>
    <mergeCell ref="C131:C134"/>
    <mergeCell ref="A135:A138"/>
    <mergeCell ref="C135:C138"/>
    <mergeCell ref="A115:A118"/>
    <mergeCell ref="C115:C118"/>
    <mergeCell ref="A119:A122"/>
    <mergeCell ref="C119:C122"/>
    <mergeCell ref="A123:A126"/>
    <mergeCell ref="C123:C126"/>
    <mergeCell ref="A99:A102"/>
    <mergeCell ref="C99:C102"/>
    <mergeCell ref="A79:A82"/>
    <mergeCell ref="C79:C82"/>
    <mergeCell ref="A83:A86"/>
    <mergeCell ref="C83:C86"/>
    <mergeCell ref="A87:A90"/>
    <mergeCell ref="C87:C90"/>
    <mergeCell ref="A67:A70"/>
    <mergeCell ref="C67:C70"/>
    <mergeCell ref="A71:A74"/>
    <mergeCell ref="C71:C74"/>
    <mergeCell ref="A75:A78"/>
    <mergeCell ref="C75:C78"/>
    <mergeCell ref="A55:A58"/>
    <mergeCell ref="C55:C58"/>
    <mergeCell ref="A59:A62"/>
    <mergeCell ref="C59:C62"/>
    <mergeCell ref="A63:A66"/>
    <mergeCell ref="C63:C66"/>
    <mergeCell ref="A43:A46"/>
    <mergeCell ref="C43:C46"/>
    <mergeCell ref="A47:A50"/>
    <mergeCell ref="C47:C50"/>
    <mergeCell ref="A51:A54"/>
    <mergeCell ref="C51:C54"/>
    <mergeCell ref="A31:A34"/>
    <mergeCell ref="C31:C34"/>
    <mergeCell ref="A35:A38"/>
    <mergeCell ref="C35:C38"/>
    <mergeCell ref="A39:A42"/>
    <mergeCell ref="C39:C42"/>
    <mergeCell ref="A19:A22"/>
    <mergeCell ref="C19:C22"/>
    <mergeCell ref="A23:A26"/>
    <mergeCell ref="C23:C26"/>
    <mergeCell ref="A27:A30"/>
    <mergeCell ref="C27:C30"/>
    <mergeCell ref="A7:A10"/>
    <mergeCell ref="C7:C10"/>
    <mergeCell ref="A11:A14"/>
    <mergeCell ref="C11:C14"/>
    <mergeCell ref="A15:A18"/>
    <mergeCell ref="C15:C18"/>
    <mergeCell ref="A1:A2"/>
    <mergeCell ref="B1:B2"/>
    <mergeCell ref="C1:C2"/>
    <mergeCell ref="D1:D2"/>
    <mergeCell ref="A3:A6"/>
    <mergeCell ref="C3:C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144B0-2C70-42CF-9469-2195CA133B17}">
  <sheetPr>
    <pageSetUpPr fitToPage="1"/>
  </sheetPr>
  <dimension ref="A1:U138"/>
  <sheetViews>
    <sheetView tabSelected="1" zoomScale="87" zoomScaleNormal="64" workbookViewId="0">
      <selection activeCell="H118" sqref="H118"/>
    </sheetView>
  </sheetViews>
  <sheetFormatPr defaultRowHeight="14.5" x14ac:dyDescent="0.35"/>
  <cols>
    <col min="2" max="2" width="6.26953125" bestFit="1" customWidth="1"/>
    <col min="3" max="3" width="29.90625" bestFit="1" customWidth="1"/>
    <col min="6" max="6" width="9.453125" bestFit="1" customWidth="1"/>
    <col min="7" max="8" width="9.453125" customWidth="1"/>
    <col min="9" max="9" width="9.453125" style="39" bestFit="1" customWidth="1"/>
    <col min="10" max="10" width="10.90625" style="39" bestFit="1" customWidth="1"/>
    <col min="11" max="11" width="8.7265625" style="39"/>
    <col min="12" max="14" width="8.7265625" style="23"/>
    <col min="15" max="15" width="13.26953125" style="23" customWidth="1"/>
    <col min="16" max="16" width="8.7265625" style="23"/>
    <col min="17" max="17" width="23.54296875" customWidth="1"/>
    <col min="18" max="18" width="25.26953125" customWidth="1"/>
    <col min="19" max="19" width="11.7265625" style="20" customWidth="1"/>
    <col min="20" max="20" width="11.7265625" style="57" customWidth="1"/>
    <col min="21" max="21" width="8.7265625" style="23"/>
  </cols>
  <sheetData>
    <row r="1" spans="1:21" x14ac:dyDescent="0.35">
      <c r="A1" s="112" t="s">
        <v>0</v>
      </c>
      <c r="B1" s="75" t="s">
        <v>1</v>
      </c>
      <c r="C1" s="75" t="s">
        <v>2</v>
      </c>
      <c r="D1" s="94" t="s">
        <v>92</v>
      </c>
      <c r="E1" s="94" t="s">
        <v>132</v>
      </c>
      <c r="F1" s="94" t="s">
        <v>124</v>
      </c>
      <c r="G1" s="94" t="s">
        <v>145</v>
      </c>
      <c r="H1" s="63"/>
      <c r="I1" s="75" t="s">
        <v>5</v>
      </c>
      <c r="J1" s="75"/>
      <c r="K1" s="75"/>
      <c r="L1" s="120" t="s">
        <v>9</v>
      </c>
      <c r="M1" s="120"/>
      <c r="N1" s="120"/>
      <c r="O1" s="120"/>
      <c r="P1" s="2" t="s">
        <v>10</v>
      </c>
      <c r="Q1" s="120" t="s">
        <v>99</v>
      </c>
      <c r="R1" s="120"/>
      <c r="S1" s="120"/>
      <c r="T1" s="120"/>
      <c r="U1" s="96" t="s">
        <v>118</v>
      </c>
    </row>
    <row r="2" spans="1:21" x14ac:dyDescent="0.35">
      <c r="A2" s="113"/>
      <c r="B2" s="75"/>
      <c r="C2" s="75"/>
      <c r="D2" s="95"/>
      <c r="E2" s="95"/>
      <c r="F2" s="95"/>
      <c r="G2" s="95"/>
      <c r="H2" s="64"/>
      <c r="I2" s="2" t="s">
        <v>100</v>
      </c>
      <c r="J2" s="2" t="s">
        <v>113</v>
      </c>
      <c r="K2" s="50" t="s">
        <v>101</v>
      </c>
      <c r="L2" s="2" t="s">
        <v>102</v>
      </c>
      <c r="M2" s="2" t="s">
        <v>103</v>
      </c>
      <c r="N2" s="2" t="s">
        <v>96</v>
      </c>
      <c r="O2" s="50" t="s">
        <v>101</v>
      </c>
      <c r="P2" s="50" t="s">
        <v>104</v>
      </c>
      <c r="Q2" s="45" t="s">
        <v>12</v>
      </c>
      <c r="R2" s="45" t="s">
        <v>105</v>
      </c>
      <c r="S2" s="46" t="s">
        <v>91</v>
      </c>
      <c r="T2" s="51" t="s">
        <v>14</v>
      </c>
      <c r="U2" s="97"/>
    </row>
    <row r="3" spans="1:21" x14ac:dyDescent="0.35">
      <c r="A3" s="111">
        <v>1</v>
      </c>
      <c r="B3" s="4" t="s">
        <v>15</v>
      </c>
      <c r="C3" s="82" t="s">
        <v>16</v>
      </c>
      <c r="D3" s="38">
        <v>2021</v>
      </c>
      <c r="E3" s="67">
        <v>2</v>
      </c>
      <c r="F3" s="38">
        <v>6</v>
      </c>
      <c r="G3" s="38">
        <f>E3/F3</f>
        <v>0.33333333333333331</v>
      </c>
      <c r="H3" s="38" t="s">
        <v>125</v>
      </c>
      <c r="I3" s="10">
        <v>6</v>
      </c>
      <c r="J3" s="10">
        <v>3</v>
      </c>
      <c r="K3" s="10">
        <f>(I3+J3)/2</f>
        <v>4.5</v>
      </c>
      <c r="L3" s="10">
        <v>0.8</v>
      </c>
      <c r="M3" s="10">
        <v>0.8</v>
      </c>
      <c r="N3" s="10">
        <v>1</v>
      </c>
      <c r="O3" s="10">
        <f>(L3+M3+N3)/3</f>
        <v>0.8666666666666667</v>
      </c>
      <c r="P3" s="10">
        <v>1</v>
      </c>
      <c r="Q3" s="16">
        <v>211485000000</v>
      </c>
      <c r="R3" s="32">
        <v>8164599000000</v>
      </c>
      <c r="S3" s="34">
        <f>(Q3/R3)</f>
        <v>2.5902680584802756E-2</v>
      </c>
      <c r="T3" s="62">
        <f>Q3/R3</f>
        <v>2.5902680584802756E-2</v>
      </c>
      <c r="U3" s="10"/>
    </row>
    <row r="4" spans="1:21" x14ac:dyDescent="0.35">
      <c r="A4" s="111"/>
      <c r="B4" s="4" t="s">
        <v>15</v>
      </c>
      <c r="C4" s="83"/>
      <c r="D4" s="38">
        <v>2022</v>
      </c>
      <c r="E4" s="67">
        <v>2</v>
      </c>
      <c r="F4" s="38">
        <v>6</v>
      </c>
      <c r="G4" s="38">
        <f t="shared" ref="G4:G67" si="0">E4/F4</f>
        <v>0.33333333333333331</v>
      </c>
      <c r="H4" s="38" t="s">
        <v>126</v>
      </c>
      <c r="I4" s="10">
        <v>6</v>
      </c>
      <c r="J4" s="10">
        <v>3</v>
      </c>
      <c r="K4" s="10">
        <f>(I4+J4)/2</f>
        <v>4.5</v>
      </c>
      <c r="L4" s="10">
        <v>1</v>
      </c>
      <c r="M4" s="10">
        <v>0.8</v>
      </c>
      <c r="N4" s="10">
        <v>1</v>
      </c>
      <c r="O4" s="10">
        <f t="shared" ref="O4:O67" si="1">(L4+M4+N4)/3</f>
        <v>0.93333333333333324</v>
      </c>
      <c r="P4" s="10">
        <v>1</v>
      </c>
      <c r="Q4" s="16">
        <v>103896000000</v>
      </c>
      <c r="R4" s="16">
        <v>8041989000000</v>
      </c>
      <c r="S4" s="34">
        <f t="shared" ref="S4:S67" si="2">(Q4/R4)</f>
        <v>1.2919192005858253E-2</v>
      </c>
      <c r="T4" s="62">
        <f t="shared" ref="T4:T67" si="3">Q4/R4</f>
        <v>1.2919192005858253E-2</v>
      </c>
      <c r="U4" s="10"/>
    </row>
    <row r="5" spans="1:21" x14ac:dyDescent="0.35">
      <c r="A5" s="111"/>
      <c r="B5" s="4" t="s">
        <v>15</v>
      </c>
      <c r="C5" s="83"/>
      <c r="D5" s="38">
        <v>2023</v>
      </c>
      <c r="E5" s="67">
        <v>3</v>
      </c>
      <c r="F5" s="11">
        <v>8</v>
      </c>
      <c r="G5" s="38">
        <f t="shared" si="0"/>
        <v>0.375</v>
      </c>
      <c r="H5" s="38" t="s">
        <v>127</v>
      </c>
      <c r="I5" s="11">
        <v>8</v>
      </c>
      <c r="J5" s="11">
        <v>3</v>
      </c>
      <c r="K5" s="11">
        <f>(I5+J5)/2</f>
        <v>5.5</v>
      </c>
      <c r="L5" s="10">
        <v>1</v>
      </c>
      <c r="M5" s="10">
        <v>1</v>
      </c>
      <c r="N5" s="10">
        <v>1</v>
      </c>
      <c r="O5" s="10">
        <f t="shared" si="1"/>
        <v>1</v>
      </c>
      <c r="P5" s="10">
        <v>1</v>
      </c>
      <c r="Q5" s="15">
        <v>169814000000</v>
      </c>
      <c r="R5" s="15">
        <v>7797759000000</v>
      </c>
      <c r="S5" s="21">
        <f t="shared" si="2"/>
        <v>2.1777282421782975E-2</v>
      </c>
      <c r="T5" s="62">
        <f t="shared" si="3"/>
        <v>2.1777282421782975E-2</v>
      </c>
      <c r="U5" s="10"/>
    </row>
    <row r="6" spans="1:21" x14ac:dyDescent="0.35">
      <c r="A6" s="111"/>
      <c r="B6" s="4" t="s">
        <v>15</v>
      </c>
      <c r="C6" s="84"/>
      <c r="D6" s="38">
        <v>2024</v>
      </c>
      <c r="E6" s="67">
        <v>3</v>
      </c>
      <c r="F6" s="11">
        <v>8</v>
      </c>
      <c r="G6" s="38">
        <f t="shared" si="0"/>
        <v>0.375</v>
      </c>
      <c r="H6" s="38" t="s">
        <v>128</v>
      </c>
      <c r="I6" s="11">
        <v>8</v>
      </c>
      <c r="J6" s="11">
        <v>3</v>
      </c>
      <c r="K6" s="11">
        <f>(I6+J6)/2</f>
        <v>5.5</v>
      </c>
      <c r="L6" s="10">
        <v>1</v>
      </c>
      <c r="M6" s="10">
        <v>1</v>
      </c>
      <c r="N6" s="10">
        <v>1</v>
      </c>
      <c r="O6" s="10">
        <f t="shared" si="1"/>
        <v>1</v>
      </c>
      <c r="P6" s="10">
        <v>1</v>
      </c>
      <c r="Q6" s="15">
        <v>110196000000</v>
      </c>
      <c r="R6" s="15">
        <f>8005185*1000000</f>
        <v>8005185000000</v>
      </c>
      <c r="S6" s="21">
        <f t="shared" si="2"/>
        <v>1.3765578184639081E-2</v>
      </c>
      <c r="T6" s="62">
        <f t="shared" si="3"/>
        <v>1.3765578184639081E-2</v>
      </c>
      <c r="U6" s="10"/>
    </row>
    <row r="7" spans="1:21" x14ac:dyDescent="0.35">
      <c r="A7" s="111">
        <v>2</v>
      </c>
      <c r="B7" s="5" t="s">
        <v>18</v>
      </c>
      <c r="C7" s="85" t="s">
        <v>19</v>
      </c>
      <c r="D7" s="38">
        <v>2021</v>
      </c>
      <c r="E7" s="67">
        <v>1</v>
      </c>
      <c r="F7" s="28">
        <v>3</v>
      </c>
      <c r="G7" s="38">
        <f t="shared" si="0"/>
        <v>0.33333333333333331</v>
      </c>
      <c r="H7" s="38" t="s">
        <v>125</v>
      </c>
      <c r="I7" s="10">
        <v>3</v>
      </c>
      <c r="J7" s="10">
        <v>3</v>
      </c>
      <c r="K7" s="10">
        <f t="shared" ref="K7:K11" si="4">(I7+J7)/2</f>
        <v>3</v>
      </c>
      <c r="L7" s="10">
        <v>1</v>
      </c>
      <c r="M7" s="10">
        <v>1</v>
      </c>
      <c r="N7" s="10">
        <v>1</v>
      </c>
      <c r="O7" s="10">
        <f t="shared" si="1"/>
        <v>1</v>
      </c>
      <c r="P7" s="10">
        <v>1</v>
      </c>
      <c r="Q7" s="16">
        <v>100771009640</v>
      </c>
      <c r="R7" s="33">
        <f>1210809*1000000</f>
        <v>1210809000000</v>
      </c>
      <c r="S7" s="34">
        <f t="shared" si="2"/>
        <v>8.3226181536476845E-2</v>
      </c>
      <c r="T7" s="62">
        <f t="shared" si="3"/>
        <v>8.3226181536476845E-2</v>
      </c>
      <c r="U7" s="10"/>
    </row>
    <row r="8" spans="1:21" x14ac:dyDescent="0.35">
      <c r="A8" s="111"/>
      <c r="B8" s="5" t="s">
        <v>18</v>
      </c>
      <c r="C8" s="86"/>
      <c r="D8" s="38">
        <v>2022</v>
      </c>
      <c r="E8" s="67">
        <v>1</v>
      </c>
      <c r="F8" s="28">
        <v>3</v>
      </c>
      <c r="G8" s="38">
        <f t="shared" si="0"/>
        <v>0.33333333333333331</v>
      </c>
      <c r="H8" s="38" t="s">
        <v>134</v>
      </c>
      <c r="I8" s="10">
        <v>3</v>
      </c>
      <c r="J8" s="10">
        <v>3</v>
      </c>
      <c r="K8" s="10">
        <f t="shared" si="4"/>
        <v>3</v>
      </c>
      <c r="L8" s="10">
        <v>1</v>
      </c>
      <c r="M8" s="10">
        <v>1</v>
      </c>
      <c r="N8" s="10">
        <v>1</v>
      </c>
      <c r="O8" s="10">
        <f t="shared" si="1"/>
        <v>1</v>
      </c>
      <c r="P8" s="10">
        <v>1</v>
      </c>
      <c r="Q8" s="16">
        <v>65764485236</v>
      </c>
      <c r="R8" s="16">
        <v>1568807000000</v>
      </c>
      <c r="S8" s="34">
        <f t="shared" si="2"/>
        <v>4.1920061062960583E-2</v>
      </c>
      <c r="T8" s="62">
        <f t="shared" si="3"/>
        <v>4.1920061062960583E-2</v>
      </c>
      <c r="U8" s="10"/>
    </row>
    <row r="9" spans="1:21" x14ac:dyDescent="0.35">
      <c r="A9" s="111"/>
      <c r="B9" s="5" t="s">
        <v>18</v>
      </c>
      <c r="C9" s="86"/>
      <c r="D9" s="38">
        <v>2023</v>
      </c>
      <c r="E9" s="67">
        <v>1</v>
      </c>
      <c r="F9" s="28">
        <v>3</v>
      </c>
      <c r="G9" s="38">
        <f t="shared" si="0"/>
        <v>0.33333333333333331</v>
      </c>
      <c r="H9" s="38" t="s">
        <v>135</v>
      </c>
      <c r="I9" s="10">
        <v>3</v>
      </c>
      <c r="J9" s="10">
        <v>3</v>
      </c>
      <c r="K9" s="10">
        <f t="shared" si="4"/>
        <v>3</v>
      </c>
      <c r="L9" s="10">
        <v>1</v>
      </c>
      <c r="M9" s="10">
        <v>1</v>
      </c>
      <c r="N9" s="10">
        <v>1</v>
      </c>
      <c r="O9" s="10">
        <f t="shared" si="1"/>
        <v>1</v>
      </c>
      <c r="P9" s="10">
        <v>1</v>
      </c>
      <c r="Q9" s="16">
        <v>2432375361</v>
      </c>
      <c r="R9" s="16">
        <v>1751703000000</v>
      </c>
      <c r="S9" s="21">
        <f t="shared" si="2"/>
        <v>1.3885774934449505E-3</v>
      </c>
      <c r="T9" s="62">
        <f t="shared" si="3"/>
        <v>1.3885774934449505E-3</v>
      </c>
      <c r="U9" s="10"/>
    </row>
    <row r="10" spans="1:21" x14ac:dyDescent="0.35">
      <c r="A10" s="111"/>
      <c r="B10" s="5" t="s">
        <v>18</v>
      </c>
      <c r="C10" s="87"/>
      <c r="D10" s="38">
        <v>2024</v>
      </c>
      <c r="E10" s="67">
        <v>1</v>
      </c>
      <c r="F10" s="28">
        <v>3</v>
      </c>
      <c r="G10" s="38">
        <f t="shared" si="0"/>
        <v>0.33333333333333331</v>
      </c>
      <c r="H10" s="38" t="s">
        <v>146</v>
      </c>
      <c r="I10" s="10">
        <v>3</v>
      </c>
      <c r="J10" s="10">
        <v>3</v>
      </c>
      <c r="K10" s="10">
        <f t="shared" si="4"/>
        <v>3</v>
      </c>
      <c r="L10" s="10">
        <v>0</v>
      </c>
      <c r="M10" s="10">
        <v>0.8</v>
      </c>
      <c r="N10" s="10">
        <v>1</v>
      </c>
      <c r="O10" s="10">
        <f t="shared" si="1"/>
        <v>0.6</v>
      </c>
      <c r="P10" s="10">
        <v>1</v>
      </c>
      <c r="Q10" s="26">
        <v>-8915774567</v>
      </c>
      <c r="R10" s="15">
        <v>2046681000000</v>
      </c>
      <c r="S10" s="21">
        <f t="shared" si="2"/>
        <v>-4.3562111374464314E-3</v>
      </c>
      <c r="T10" s="62">
        <f t="shared" si="3"/>
        <v>-4.3562111374464314E-3</v>
      </c>
      <c r="U10" s="10"/>
    </row>
    <row r="11" spans="1:21" x14ac:dyDescent="0.35">
      <c r="A11" s="111">
        <v>3</v>
      </c>
      <c r="B11" s="6" t="s">
        <v>21</v>
      </c>
      <c r="C11" s="91" t="s">
        <v>22</v>
      </c>
      <c r="D11" s="38">
        <v>2021</v>
      </c>
      <c r="E11" s="67">
        <v>1</v>
      </c>
      <c r="F11" s="11">
        <v>3</v>
      </c>
      <c r="G11" s="38">
        <f t="shared" si="0"/>
        <v>0.33333333333333331</v>
      </c>
      <c r="H11" s="38" t="s">
        <v>125</v>
      </c>
      <c r="I11" s="11">
        <v>2</v>
      </c>
      <c r="J11" s="11">
        <v>3</v>
      </c>
      <c r="K11" s="11">
        <f t="shared" si="4"/>
        <v>2.5</v>
      </c>
      <c r="L11" s="10">
        <v>1</v>
      </c>
      <c r="M11" s="10">
        <v>1</v>
      </c>
      <c r="N11" s="10">
        <v>1</v>
      </c>
      <c r="O11" s="10">
        <f t="shared" si="1"/>
        <v>1</v>
      </c>
      <c r="P11" s="10">
        <v>1</v>
      </c>
      <c r="Q11" s="16">
        <v>23227293962</v>
      </c>
      <c r="R11" s="18">
        <v>431280653664</v>
      </c>
      <c r="S11" s="34">
        <f t="shared" si="2"/>
        <v>5.3856563619697637E-2</v>
      </c>
      <c r="T11" s="62">
        <f t="shared" si="3"/>
        <v>5.3856563619697637E-2</v>
      </c>
      <c r="U11" s="10"/>
    </row>
    <row r="12" spans="1:21" x14ac:dyDescent="0.35">
      <c r="A12" s="111"/>
      <c r="B12" s="6" t="s">
        <v>21</v>
      </c>
      <c r="C12" s="92"/>
      <c r="D12" s="38">
        <v>2022</v>
      </c>
      <c r="E12" s="67">
        <v>1</v>
      </c>
      <c r="F12" s="11">
        <v>3</v>
      </c>
      <c r="G12" s="38">
        <f t="shared" si="0"/>
        <v>0.33333333333333331</v>
      </c>
      <c r="H12" s="38" t="s">
        <v>134</v>
      </c>
      <c r="I12" s="11">
        <v>3</v>
      </c>
      <c r="J12" s="11">
        <v>3</v>
      </c>
      <c r="K12" s="11">
        <f t="shared" ref="K12:K15" si="5">(I12+J12)/2</f>
        <v>3</v>
      </c>
      <c r="L12" s="10">
        <v>1</v>
      </c>
      <c r="M12" s="10">
        <v>1</v>
      </c>
      <c r="N12" s="10">
        <v>0.8</v>
      </c>
      <c r="O12" s="10">
        <f t="shared" si="1"/>
        <v>0.93333333333333324</v>
      </c>
      <c r="P12" s="10">
        <v>1</v>
      </c>
      <c r="Q12" s="16">
        <v>46599136683</v>
      </c>
      <c r="R12" s="16">
        <v>468541883266</v>
      </c>
      <c r="S12" s="34">
        <f t="shared" si="2"/>
        <v>9.9455648144361933E-2</v>
      </c>
      <c r="T12" s="62">
        <f t="shared" si="3"/>
        <v>9.9455648144361933E-2</v>
      </c>
      <c r="U12" s="10"/>
    </row>
    <row r="13" spans="1:21" x14ac:dyDescent="0.35">
      <c r="A13" s="111"/>
      <c r="B13" s="6" t="s">
        <v>21</v>
      </c>
      <c r="C13" s="92"/>
      <c r="D13" s="38">
        <v>2023</v>
      </c>
      <c r="E13" s="67">
        <v>1</v>
      </c>
      <c r="F13" s="11">
        <v>3</v>
      </c>
      <c r="G13" s="38">
        <f t="shared" si="0"/>
        <v>0.33333333333333331</v>
      </c>
      <c r="H13" s="38" t="s">
        <v>135</v>
      </c>
      <c r="I13" s="11">
        <v>3</v>
      </c>
      <c r="J13" s="11">
        <v>3</v>
      </c>
      <c r="K13" s="11">
        <f t="shared" si="5"/>
        <v>3</v>
      </c>
      <c r="L13" s="10">
        <v>1</v>
      </c>
      <c r="M13" s="10">
        <v>1</v>
      </c>
      <c r="N13" s="10">
        <v>0.8</v>
      </c>
      <c r="O13" s="10">
        <f t="shared" si="1"/>
        <v>0.93333333333333324</v>
      </c>
      <c r="P13" s="10">
        <v>1</v>
      </c>
      <c r="Q13" s="16">
        <v>50400590817</v>
      </c>
      <c r="R13" s="16">
        <v>490506911907</v>
      </c>
      <c r="S13" s="21">
        <f t="shared" si="2"/>
        <v>0.10275205016184551</v>
      </c>
      <c r="T13" s="62">
        <f t="shared" si="3"/>
        <v>0.10275205016184551</v>
      </c>
      <c r="U13" s="10"/>
    </row>
    <row r="14" spans="1:21" x14ac:dyDescent="0.35">
      <c r="A14" s="111"/>
      <c r="B14" s="6" t="s">
        <v>21</v>
      </c>
      <c r="C14" s="93"/>
      <c r="D14" s="38">
        <v>2024</v>
      </c>
      <c r="E14" s="67">
        <v>1</v>
      </c>
      <c r="F14" s="11">
        <v>3</v>
      </c>
      <c r="G14" s="38">
        <f t="shared" si="0"/>
        <v>0.33333333333333331</v>
      </c>
      <c r="H14" s="38"/>
      <c r="I14" s="11">
        <v>3</v>
      </c>
      <c r="J14" s="11">
        <v>3</v>
      </c>
      <c r="K14" s="11">
        <f t="shared" si="5"/>
        <v>3</v>
      </c>
      <c r="L14" s="10">
        <v>1</v>
      </c>
      <c r="M14" s="10">
        <v>1</v>
      </c>
      <c r="N14" s="10">
        <v>0.8</v>
      </c>
      <c r="O14" s="10">
        <f t="shared" si="1"/>
        <v>0.93333333333333324</v>
      </c>
      <c r="P14" s="10">
        <v>1</v>
      </c>
      <c r="Q14" s="27">
        <v>16957238704</v>
      </c>
      <c r="R14" s="16">
        <v>464607373995</v>
      </c>
      <c r="S14" s="21">
        <f t="shared" si="2"/>
        <v>3.6497997348149042E-2</v>
      </c>
      <c r="T14" s="62">
        <f t="shared" si="3"/>
        <v>3.6497997348149042E-2</v>
      </c>
      <c r="U14" s="10"/>
    </row>
    <row r="15" spans="1:21" x14ac:dyDescent="0.35">
      <c r="A15" s="111">
        <v>4</v>
      </c>
      <c r="B15" s="4" t="s">
        <v>86</v>
      </c>
      <c r="C15" s="82" t="s">
        <v>87</v>
      </c>
      <c r="D15" s="38">
        <v>2021</v>
      </c>
      <c r="E15" s="67">
        <v>1</v>
      </c>
      <c r="F15" s="11">
        <v>2</v>
      </c>
      <c r="G15" s="38">
        <f t="shared" si="0"/>
        <v>0.5</v>
      </c>
      <c r="H15" s="38" t="s">
        <v>136</v>
      </c>
      <c r="I15" s="11">
        <v>2</v>
      </c>
      <c r="J15" s="11">
        <v>3</v>
      </c>
      <c r="K15" s="11">
        <f t="shared" si="5"/>
        <v>2.5</v>
      </c>
      <c r="L15" s="28">
        <v>1</v>
      </c>
      <c r="M15" s="28">
        <v>1</v>
      </c>
      <c r="N15" s="28">
        <v>0.8</v>
      </c>
      <c r="O15" s="28">
        <f t="shared" si="1"/>
        <v>0.93333333333333324</v>
      </c>
      <c r="P15" s="28">
        <v>1</v>
      </c>
      <c r="Q15" s="16">
        <v>1434551000000</v>
      </c>
      <c r="R15" s="27">
        <v>10873760000000</v>
      </c>
      <c r="S15" s="34">
        <f t="shared" si="2"/>
        <v>0.13192777843174763</v>
      </c>
      <c r="T15" s="62">
        <f t="shared" si="3"/>
        <v>0.13192777843174763</v>
      </c>
      <c r="U15" s="10"/>
    </row>
    <row r="16" spans="1:21" x14ac:dyDescent="0.35">
      <c r="A16" s="111"/>
      <c r="B16" s="4" t="s">
        <v>86</v>
      </c>
      <c r="C16" s="83"/>
      <c r="D16" s="38">
        <v>2022</v>
      </c>
      <c r="E16" s="67">
        <v>1</v>
      </c>
      <c r="F16" s="11">
        <v>2</v>
      </c>
      <c r="G16" s="38">
        <f t="shared" si="0"/>
        <v>0.5</v>
      </c>
      <c r="H16" s="38" t="s">
        <v>129</v>
      </c>
      <c r="I16" s="11">
        <v>2</v>
      </c>
      <c r="J16" s="11">
        <v>3</v>
      </c>
      <c r="K16" s="11">
        <f t="shared" ref="K16:K17" si="6">(I16+J16)/2</f>
        <v>2.5</v>
      </c>
      <c r="L16" s="28">
        <v>1</v>
      </c>
      <c r="M16" s="28">
        <v>1</v>
      </c>
      <c r="N16" s="28">
        <v>1</v>
      </c>
      <c r="O16" s="28">
        <f t="shared" si="1"/>
        <v>1</v>
      </c>
      <c r="P16" s="28">
        <v>1</v>
      </c>
      <c r="Q16" s="16">
        <v>1400365000000</v>
      </c>
      <c r="R16" s="16">
        <v>10792122000000</v>
      </c>
      <c r="S16" s="34">
        <f t="shared" si="2"/>
        <v>0.1297580772344864</v>
      </c>
      <c r="T16" s="62">
        <f t="shared" si="3"/>
        <v>0.1297580772344864</v>
      </c>
      <c r="U16" s="10"/>
    </row>
    <row r="17" spans="1:21" x14ac:dyDescent="0.35">
      <c r="A17" s="111"/>
      <c r="B17" s="4" t="s">
        <v>86</v>
      </c>
      <c r="C17" s="83"/>
      <c r="D17" s="38">
        <v>2023</v>
      </c>
      <c r="E17" s="67">
        <v>1</v>
      </c>
      <c r="F17" s="11">
        <v>2</v>
      </c>
      <c r="G17" s="38">
        <f t="shared" si="0"/>
        <v>0.5</v>
      </c>
      <c r="H17" s="38" t="s">
        <v>137</v>
      </c>
      <c r="I17" s="11">
        <v>2</v>
      </c>
      <c r="J17" s="11">
        <v>3</v>
      </c>
      <c r="K17" s="11">
        <f t="shared" si="6"/>
        <v>2.5</v>
      </c>
      <c r="L17" s="28">
        <v>1</v>
      </c>
      <c r="M17" s="28">
        <v>1</v>
      </c>
      <c r="N17" s="28">
        <v>1</v>
      </c>
      <c r="O17" s="28">
        <f t="shared" si="1"/>
        <v>1</v>
      </c>
      <c r="P17" s="28">
        <v>1</v>
      </c>
      <c r="Q17" s="15">
        <v>1643096000000</v>
      </c>
      <c r="R17" s="15">
        <v>11166987000000</v>
      </c>
      <c r="S17" s="21">
        <f t="shared" si="2"/>
        <v>0.14713870446880614</v>
      </c>
      <c r="T17" s="62">
        <f t="shared" si="3"/>
        <v>0.14713870446880614</v>
      </c>
      <c r="U17" s="10"/>
    </row>
    <row r="18" spans="1:21" x14ac:dyDescent="0.35">
      <c r="A18" s="111"/>
      <c r="B18" s="4" t="s">
        <v>86</v>
      </c>
      <c r="C18" s="84"/>
      <c r="D18" s="38">
        <v>2024</v>
      </c>
      <c r="E18" s="67">
        <v>1</v>
      </c>
      <c r="F18" s="11">
        <v>2</v>
      </c>
      <c r="G18" s="38">
        <f t="shared" si="0"/>
        <v>0.5</v>
      </c>
      <c r="H18" s="38" t="s">
        <v>138</v>
      </c>
      <c r="I18" s="11">
        <v>2</v>
      </c>
      <c r="J18" s="11">
        <v>3</v>
      </c>
      <c r="K18" s="11">
        <f t="shared" ref="K18:K27" si="7">(I18+J18)/2</f>
        <v>2.5</v>
      </c>
      <c r="L18" s="28">
        <v>1</v>
      </c>
      <c r="M18" s="28">
        <v>1</v>
      </c>
      <c r="N18" s="28">
        <v>1</v>
      </c>
      <c r="O18" s="28">
        <f t="shared" si="1"/>
        <v>1</v>
      </c>
      <c r="P18" s="28">
        <v>1</v>
      </c>
      <c r="Q18" s="15">
        <v>1663699000000</v>
      </c>
      <c r="R18" s="15">
        <v>11060975000000</v>
      </c>
      <c r="S18" s="21">
        <f t="shared" si="2"/>
        <v>0.15041160476359453</v>
      </c>
      <c r="T18" s="62">
        <f t="shared" si="3"/>
        <v>0.15041160476359453</v>
      </c>
      <c r="U18" s="10"/>
    </row>
    <row r="19" spans="1:21" x14ac:dyDescent="0.35">
      <c r="A19" s="111">
        <v>5</v>
      </c>
      <c r="B19" s="7" t="s">
        <v>23</v>
      </c>
      <c r="C19" s="79" t="s">
        <v>24</v>
      </c>
      <c r="D19" s="38">
        <v>2021</v>
      </c>
      <c r="E19" s="67">
        <v>1</v>
      </c>
      <c r="F19" s="11">
        <v>3</v>
      </c>
      <c r="G19" s="38">
        <f t="shared" si="0"/>
        <v>0.33333333333333331</v>
      </c>
      <c r="H19" s="38" t="s">
        <v>140</v>
      </c>
      <c r="I19" s="11">
        <v>3</v>
      </c>
      <c r="J19" s="11">
        <v>3</v>
      </c>
      <c r="K19" s="11">
        <f t="shared" si="7"/>
        <v>3</v>
      </c>
      <c r="L19" s="10">
        <v>0.4</v>
      </c>
      <c r="M19" s="10">
        <v>0.8</v>
      </c>
      <c r="N19" s="10">
        <v>1</v>
      </c>
      <c r="O19" s="10">
        <f t="shared" si="1"/>
        <v>0.73333333333333339</v>
      </c>
      <c r="P19" s="10">
        <v>1</v>
      </c>
      <c r="Q19" s="16">
        <v>88523639594</v>
      </c>
      <c r="R19" s="27">
        <v>725506645166</v>
      </c>
      <c r="S19" s="34">
        <f t="shared" si="2"/>
        <v>0.12201630430792994</v>
      </c>
      <c r="T19" s="62">
        <f t="shared" si="3"/>
        <v>0.12201630430792994</v>
      </c>
      <c r="U19" s="10"/>
    </row>
    <row r="20" spans="1:21" x14ac:dyDescent="0.35">
      <c r="A20" s="111"/>
      <c r="B20" s="7" t="s">
        <v>23</v>
      </c>
      <c r="C20" s="80"/>
      <c r="D20" s="38">
        <v>2022</v>
      </c>
      <c r="E20" s="67">
        <v>2</v>
      </c>
      <c r="F20" s="11">
        <v>4</v>
      </c>
      <c r="G20" s="38">
        <f t="shared" si="0"/>
        <v>0.5</v>
      </c>
      <c r="H20" s="38" t="s">
        <v>141</v>
      </c>
      <c r="I20" s="11">
        <v>4</v>
      </c>
      <c r="J20" s="11">
        <v>3</v>
      </c>
      <c r="K20" s="11">
        <f t="shared" si="7"/>
        <v>3.5</v>
      </c>
      <c r="L20" s="10">
        <v>0.8</v>
      </c>
      <c r="M20" s="10">
        <v>0.8</v>
      </c>
      <c r="N20" s="10">
        <v>1</v>
      </c>
      <c r="O20" s="10">
        <f t="shared" si="1"/>
        <v>0.8666666666666667</v>
      </c>
      <c r="P20" s="10">
        <v>1</v>
      </c>
      <c r="Q20" s="16">
        <v>-103341187716</v>
      </c>
      <c r="R20" s="16">
        <v>731341359270</v>
      </c>
      <c r="S20" s="34">
        <f t="shared" si="2"/>
        <v>-0.14130362847132241</v>
      </c>
      <c r="T20" s="62">
        <f t="shared" si="3"/>
        <v>-0.14130362847132241</v>
      </c>
      <c r="U20" s="10"/>
    </row>
    <row r="21" spans="1:21" x14ac:dyDescent="0.35">
      <c r="A21" s="111"/>
      <c r="B21" s="7" t="s">
        <v>23</v>
      </c>
      <c r="C21" s="80"/>
      <c r="D21" s="38">
        <v>2023</v>
      </c>
      <c r="E21" s="67">
        <v>2</v>
      </c>
      <c r="F21" s="11">
        <v>4</v>
      </c>
      <c r="G21" s="38">
        <f t="shared" si="0"/>
        <v>0.5</v>
      </c>
      <c r="H21" s="38" t="s">
        <v>142</v>
      </c>
      <c r="I21" s="11">
        <v>4</v>
      </c>
      <c r="J21" s="11">
        <v>3</v>
      </c>
      <c r="K21" s="11">
        <f t="shared" si="7"/>
        <v>3.5</v>
      </c>
      <c r="L21" s="10">
        <v>1</v>
      </c>
      <c r="M21" s="10">
        <v>0.8</v>
      </c>
      <c r="N21" s="10">
        <v>1</v>
      </c>
      <c r="O21" s="10">
        <f t="shared" si="1"/>
        <v>0.93333333333333324</v>
      </c>
      <c r="P21" s="10">
        <v>1</v>
      </c>
      <c r="Q21" s="16">
        <v>-1296781540</v>
      </c>
      <c r="R21" s="15">
        <v>726111487745</v>
      </c>
      <c r="S21" s="21">
        <f>(Q21/R21)</f>
        <v>-1.7859262136552386E-3</v>
      </c>
      <c r="T21" s="62">
        <f t="shared" si="3"/>
        <v>-1.7859262136552386E-3</v>
      </c>
      <c r="U21" s="10"/>
    </row>
    <row r="22" spans="1:21" x14ac:dyDescent="0.35">
      <c r="A22" s="111"/>
      <c r="B22" s="7" t="s">
        <v>23</v>
      </c>
      <c r="C22" s="81"/>
      <c r="D22" s="38">
        <v>2024</v>
      </c>
      <c r="E22" s="67">
        <v>2</v>
      </c>
      <c r="F22" s="11">
        <v>4</v>
      </c>
      <c r="G22" s="38">
        <f t="shared" si="0"/>
        <v>0.5</v>
      </c>
      <c r="H22" s="38" t="s">
        <v>139</v>
      </c>
      <c r="I22" s="11">
        <v>4</v>
      </c>
      <c r="J22" s="11">
        <v>3</v>
      </c>
      <c r="K22" s="11">
        <f t="shared" si="7"/>
        <v>3.5</v>
      </c>
      <c r="L22" s="10">
        <v>1</v>
      </c>
      <c r="M22" s="10">
        <v>1</v>
      </c>
      <c r="N22" s="10">
        <v>1</v>
      </c>
      <c r="O22" s="10">
        <f t="shared" si="1"/>
        <v>1</v>
      </c>
      <c r="P22" s="10">
        <v>1</v>
      </c>
      <c r="Q22" s="16">
        <v>-56678118644</v>
      </c>
      <c r="R22" s="25">
        <v>704587096783</v>
      </c>
      <c r="S22" s="21">
        <f t="shared" si="2"/>
        <v>-8.0441607436157511E-2</v>
      </c>
      <c r="T22" s="62">
        <f t="shared" si="3"/>
        <v>-8.0441607436157511E-2</v>
      </c>
      <c r="U22" s="10"/>
    </row>
    <row r="23" spans="1:21" x14ac:dyDescent="0.35">
      <c r="A23" s="111">
        <v>6</v>
      </c>
      <c r="B23" s="6" t="s">
        <v>27</v>
      </c>
      <c r="C23" s="91" t="s">
        <v>28</v>
      </c>
      <c r="D23" s="38">
        <v>2021</v>
      </c>
      <c r="E23" s="67">
        <v>2</v>
      </c>
      <c r="F23" s="11">
        <v>5</v>
      </c>
      <c r="G23" s="38">
        <f t="shared" si="0"/>
        <v>0.4</v>
      </c>
      <c r="H23" s="38" t="s">
        <v>136</v>
      </c>
      <c r="I23" s="11">
        <v>5</v>
      </c>
      <c r="J23" s="11">
        <v>3</v>
      </c>
      <c r="K23" s="11">
        <f t="shared" si="7"/>
        <v>4</v>
      </c>
      <c r="L23" s="28">
        <v>1</v>
      </c>
      <c r="M23" s="28">
        <v>1</v>
      </c>
      <c r="N23" s="28">
        <v>1</v>
      </c>
      <c r="O23" s="28">
        <f t="shared" si="1"/>
        <v>1</v>
      </c>
      <c r="P23" s="28">
        <v>1</v>
      </c>
      <c r="Q23" s="16">
        <v>-193272827</v>
      </c>
      <c r="R23" s="27">
        <v>2020640257</v>
      </c>
      <c r="S23" s="34">
        <f t="shared" si="2"/>
        <v>-9.5649300428641323E-2</v>
      </c>
      <c r="T23" s="62">
        <f t="shared" si="3"/>
        <v>-9.5649300428641323E-2</v>
      </c>
      <c r="U23" s="10"/>
    </row>
    <row r="24" spans="1:21" x14ac:dyDescent="0.35">
      <c r="A24" s="111"/>
      <c r="B24" s="6" t="s">
        <v>27</v>
      </c>
      <c r="C24" s="92"/>
      <c r="D24" s="38">
        <v>2022</v>
      </c>
      <c r="E24" s="67">
        <v>1</v>
      </c>
      <c r="F24" s="11">
        <v>3</v>
      </c>
      <c r="G24" s="38">
        <f t="shared" si="0"/>
        <v>0.33333333333333331</v>
      </c>
      <c r="H24" s="38" t="s">
        <v>143</v>
      </c>
      <c r="I24" s="11">
        <v>3</v>
      </c>
      <c r="J24" s="11">
        <v>3</v>
      </c>
      <c r="K24" s="11">
        <f t="shared" si="7"/>
        <v>3</v>
      </c>
      <c r="L24" s="28">
        <v>1</v>
      </c>
      <c r="M24" s="28">
        <v>1</v>
      </c>
      <c r="N24" s="28">
        <v>1</v>
      </c>
      <c r="O24" s="28">
        <f t="shared" si="1"/>
        <v>1</v>
      </c>
      <c r="P24" s="28">
        <v>1</v>
      </c>
      <c r="Q24" s="16">
        <v>-136403681</v>
      </c>
      <c r="R24" s="16">
        <v>1869959662</v>
      </c>
      <c r="S24" s="34">
        <f t="shared" si="2"/>
        <v>-7.2944718419278923E-2</v>
      </c>
      <c r="T24" s="62">
        <f t="shared" si="3"/>
        <v>-7.2944718419278923E-2</v>
      </c>
      <c r="U24" s="10"/>
    </row>
    <row r="25" spans="1:21" x14ac:dyDescent="0.35">
      <c r="A25" s="111"/>
      <c r="B25" s="6" t="s">
        <v>27</v>
      </c>
      <c r="C25" s="92"/>
      <c r="D25" s="38">
        <v>2023</v>
      </c>
      <c r="E25" s="67">
        <v>1</v>
      </c>
      <c r="F25" s="11">
        <v>3</v>
      </c>
      <c r="G25" s="38">
        <f t="shared" si="0"/>
        <v>0.33333333333333331</v>
      </c>
      <c r="H25" s="38" t="s">
        <v>144</v>
      </c>
      <c r="I25" s="11">
        <v>3</v>
      </c>
      <c r="J25" s="11">
        <v>3</v>
      </c>
      <c r="K25" s="11">
        <f t="shared" si="7"/>
        <v>3</v>
      </c>
      <c r="L25" s="28">
        <v>1</v>
      </c>
      <c r="M25" s="28">
        <v>1</v>
      </c>
      <c r="N25" s="28">
        <v>1</v>
      </c>
      <c r="O25" s="28">
        <f t="shared" si="1"/>
        <v>1</v>
      </c>
      <c r="P25" s="28">
        <v>1</v>
      </c>
      <c r="Q25" s="15">
        <v>-81067408</v>
      </c>
      <c r="R25" s="18">
        <v>1721496628</v>
      </c>
      <c r="S25" s="21">
        <f t="shared" si="2"/>
        <v>-4.7091238333811014E-2</v>
      </c>
      <c r="T25" s="62">
        <f t="shared" si="3"/>
        <v>-4.7091238333811014E-2</v>
      </c>
      <c r="U25" s="10"/>
    </row>
    <row r="26" spans="1:21" x14ac:dyDescent="0.35">
      <c r="A26" s="111"/>
      <c r="B26" s="6" t="s">
        <v>27</v>
      </c>
      <c r="C26" s="93"/>
      <c r="D26" s="38">
        <v>2024</v>
      </c>
      <c r="E26" s="67">
        <v>1</v>
      </c>
      <c r="F26" s="11">
        <v>3</v>
      </c>
      <c r="G26" s="38">
        <f t="shared" si="0"/>
        <v>0.33333333333333331</v>
      </c>
      <c r="H26" s="38" t="s">
        <v>144</v>
      </c>
      <c r="I26" s="11">
        <v>3</v>
      </c>
      <c r="J26" s="11">
        <v>3</v>
      </c>
      <c r="K26" s="11">
        <f t="shared" si="7"/>
        <v>3</v>
      </c>
      <c r="L26" s="28">
        <v>1</v>
      </c>
      <c r="M26" s="28">
        <v>1</v>
      </c>
      <c r="N26" s="28">
        <v>1</v>
      </c>
      <c r="O26" s="28">
        <f t="shared" si="1"/>
        <v>1</v>
      </c>
      <c r="P26" s="28">
        <v>1</v>
      </c>
      <c r="Q26" s="26">
        <v>-13013262</v>
      </c>
      <c r="R26" s="16">
        <v>2186369531</v>
      </c>
      <c r="S26" s="21">
        <f t="shared" si="2"/>
        <v>-5.9519956784469114E-3</v>
      </c>
      <c r="T26" s="62">
        <f t="shared" si="3"/>
        <v>-5.9519956784469114E-3</v>
      </c>
      <c r="U26" s="10"/>
    </row>
    <row r="27" spans="1:21" x14ac:dyDescent="0.35">
      <c r="A27" s="111">
        <v>7</v>
      </c>
      <c r="B27" s="7" t="s">
        <v>29</v>
      </c>
      <c r="C27" s="79" t="s">
        <v>30</v>
      </c>
      <c r="D27" s="38">
        <v>2021</v>
      </c>
      <c r="E27" s="67">
        <v>1</v>
      </c>
      <c r="F27" s="11">
        <v>2</v>
      </c>
      <c r="G27" s="38">
        <f t="shared" si="0"/>
        <v>0.5</v>
      </c>
      <c r="H27" s="38"/>
      <c r="I27" s="11">
        <v>2</v>
      </c>
      <c r="J27" s="11">
        <v>3</v>
      </c>
      <c r="K27" s="11">
        <f t="shared" si="7"/>
        <v>2.5</v>
      </c>
      <c r="L27" s="10">
        <v>0</v>
      </c>
      <c r="M27" s="10">
        <v>0.4</v>
      </c>
      <c r="N27" s="10">
        <v>1</v>
      </c>
      <c r="O27" s="10">
        <f t="shared" si="1"/>
        <v>0.46666666666666662</v>
      </c>
      <c r="P27" s="10">
        <v>0</v>
      </c>
      <c r="Q27" s="16">
        <v>9635958498</v>
      </c>
      <c r="R27" s="27">
        <v>270669540064</v>
      </c>
      <c r="S27" s="34">
        <f t="shared" si="2"/>
        <v>3.5600453954743379E-2</v>
      </c>
      <c r="T27" s="62">
        <f t="shared" si="3"/>
        <v>3.5600453954743379E-2</v>
      </c>
      <c r="U27" s="10"/>
    </row>
    <row r="28" spans="1:21" x14ac:dyDescent="0.35">
      <c r="A28" s="111"/>
      <c r="B28" s="7" t="s">
        <v>29</v>
      </c>
      <c r="C28" s="80"/>
      <c r="D28" s="38">
        <v>2022</v>
      </c>
      <c r="E28" s="67">
        <v>1</v>
      </c>
      <c r="F28" s="11">
        <v>2</v>
      </c>
      <c r="G28" s="38">
        <f t="shared" si="0"/>
        <v>0.5</v>
      </c>
      <c r="H28" s="38"/>
      <c r="I28" s="11">
        <v>2</v>
      </c>
      <c r="J28" s="11">
        <v>3</v>
      </c>
      <c r="K28" s="11">
        <f t="shared" ref="K28:K34" si="8">(I28+J28)/2</f>
        <v>2.5</v>
      </c>
      <c r="L28" s="10" t="s">
        <v>158</v>
      </c>
      <c r="M28" s="10">
        <v>0.8</v>
      </c>
      <c r="N28" s="10">
        <v>1</v>
      </c>
      <c r="O28" s="10" t="e">
        <f t="shared" si="1"/>
        <v>#VALUE!</v>
      </c>
      <c r="P28" s="10">
        <v>0</v>
      </c>
      <c r="Q28" s="16">
        <v>39902398961</v>
      </c>
      <c r="R28" s="16">
        <v>344552996651</v>
      </c>
      <c r="S28" s="34">
        <f t="shared" si="2"/>
        <v>0.11580917695926297</v>
      </c>
      <c r="T28" s="62">
        <f t="shared" si="3"/>
        <v>0.11580917695926297</v>
      </c>
      <c r="U28" s="10"/>
    </row>
    <row r="29" spans="1:21" x14ac:dyDescent="0.35">
      <c r="A29" s="111"/>
      <c r="B29" s="7" t="s">
        <v>29</v>
      </c>
      <c r="C29" s="80"/>
      <c r="D29" s="38">
        <v>2023</v>
      </c>
      <c r="E29" s="67">
        <v>1</v>
      </c>
      <c r="F29" s="11">
        <v>2</v>
      </c>
      <c r="G29" s="38">
        <f t="shared" si="0"/>
        <v>0.5</v>
      </c>
      <c r="H29" s="38"/>
      <c r="I29" s="11">
        <v>2</v>
      </c>
      <c r="J29" s="11">
        <v>3</v>
      </c>
      <c r="K29" s="11">
        <f t="shared" si="8"/>
        <v>2.5</v>
      </c>
      <c r="L29" s="10">
        <v>1</v>
      </c>
      <c r="M29" s="10">
        <v>0.8</v>
      </c>
      <c r="N29" s="10">
        <v>1</v>
      </c>
      <c r="O29" s="10">
        <f t="shared" si="1"/>
        <v>0.93333333333333324</v>
      </c>
      <c r="P29" s="10">
        <v>0</v>
      </c>
      <c r="Q29" s="22">
        <v>17530452618</v>
      </c>
      <c r="R29" s="15">
        <v>361613066667</v>
      </c>
      <c r="S29" s="21">
        <f t="shared" si="2"/>
        <v>4.8478482206350509E-2</v>
      </c>
      <c r="T29" s="62">
        <f t="shared" si="3"/>
        <v>4.8478482206350509E-2</v>
      </c>
      <c r="U29" s="10"/>
    </row>
    <row r="30" spans="1:21" x14ac:dyDescent="0.35">
      <c r="A30" s="111"/>
      <c r="B30" s="7" t="s">
        <v>29</v>
      </c>
      <c r="C30" s="81"/>
      <c r="D30" s="38">
        <v>2024</v>
      </c>
      <c r="E30" s="68">
        <v>1</v>
      </c>
      <c r="F30" s="11">
        <v>2</v>
      </c>
      <c r="G30" s="38">
        <f t="shared" si="0"/>
        <v>0.5</v>
      </c>
      <c r="H30" s="38"/>
      <c r="I30" s="11">
        <v>2</v>
      </c>
      <c r="J30" s="11">
        <v>3</v>
      </c>
      <c r="K30" s="11">
        <f t="shared" si="8"/>
        <v>2.5</v>
      </c>
      <c r="L30" s="28">
        <v>1</v>
      </c>
      <c r="M30" s="28">
        <v>0.8</v>
      </c>
      <c r="N30" s="28">
        <v>1</v>
      </c>
      <c r="O30" s="10">
        <f t="shared" si="1"/>
        <v>0.93333333333333324</v>
      </c>
      <c r="P30" s="10">
        <v>0</v>
      </c>
      <c r="Q30" s="27">
        <v>29612354901</v>
      </c>
      <c r="R30" s="15">
        <v>396703729801</v>
      </c>
      <c r="S30" s="21">
        <f t="shared" si="2"/>
        <v>7.4646020887816106E-2</v>
      </c>
      <c r="T30" s="62">
        <f t="shared" si="3"/>
        <v>7.4646020887816106E-2</v>
      </c>
      <c r="U30" s="10"/>
    </row>
    <row r="31" spans="1:21" s="36" customFormat="1" x14ac:dyDescent="0.35">
      <c r="A31" s="111">
        <v>8</v>
      </c>
      <c r="B31" s="7" t="s">
        <v>31</v>
      </c>
      <c r="C31" s="79" t="s">
        <v>32</v>
      </c>
      <c r="D31" s="38">
        <v>2021</v>
      </c>
      <c r="E31" s="38">
        <v>2</v>
      </c>
      <c r="F31" s="38">
        <v>6</v>
      </c>
      <c r="G31" s="38">
        <f t="shared" si="0"/>
        <v>0.33333333333333331</v>
      </c>
      <c r="H31" s="38" t="s">
        <v>129</v>
      </c>
      <c r="I31" s="38">
        <v>6</v>
      </c>
      <c r="J31" s="38">
        <v>3</v>
      </c>
      <c r="K31" s="38">
        <f t="shared" si="8"/>
        <v>4.5</v>
      </c>
      <c r="L31" s="28">
        <v>1</v>
      </c>
      <c r="M31" s="28">
        <v>1</v>
      </c>
      <c r="N31" s="28">
        <v>0.4</v>
      </c>
      <c r="O31" s="28">
        <f t="shared" si="1"/>
        <v>0.79999999999999993</v>
      </c>
      <c r="P31" s="28">
        <v>0</v>
      </c>
      <c r="Q31" s="47">
        <v>-228552109372</v>
      </c>
      <c r="R31" s="48">
        <v>1952281826083</v>
      </c>
      <c r="S31" s="54">
        <f t="shared" si="2"/>
        <v>-0.11706921937113973</v>
      </c>
      <c r="T31" s="62">
        <f t="shared" si="3"/>
        <v>-0.11706921937113973</v>
      </c>
      <c r="U31" s="28" t="s">
        <v>107</v>
      </c>
    </row>
    <row r="32" spans="1:21" x14ac:dyDescent="0.35">
      <c r="A32" s="111"/>
      <c r="B32" s="7" t="s">
        <v>31</v>
      </c>
      <c r="C32" s="80"/>
      <c r="D32" s="38">
        <v>2022</v>
      </c>
      <c r="E32" s="38">
        <v>1</v>
      </c>
      <c r="F32" s="38">
        <v>3</v>
      </c>
      <c r="G32" s="38">
        <f t="shared" si="0"/>
        <v>0.33333333333333331</v>
      </c>
      <c r="H32" s="38" t="s">
        <v>130</v>
      </c>
      <c r="I32" s="11">
        <v>3</v>
      </c>
      <c r="J32" s="11">
        <v>3</v>
      </c>
      <c r="K32" s="11">
        <f t="shared" si="8"/>
        <v>3</v>
      </c>
      <c r="L32" s="28">
        <v>1</v>
      </c>
      <c r="M32" s="28">
        <v>1</v>
      </c>
      <c r="N32" s="28">
        <v>0.4</v>
      </c>
      <c r="O32" s="28">
        <f t="shared" si="1"/>
        <v>0.79999999999999993</v>
      </c>
      <c r="P32" s="28">
        <v>0</v>
      </c>
      <c r="Q32" s="47">
        <v>-104577391274</v>
      </c>
      <c r="R32" s="47">
        <v>2107028120533</v>
      </c>
      <c r="S32" s="21">
        <f t="shared" si="2"/>
        <v>-4.9632650962221518E-2</v>
      </c>
      <c r="T32" s="62">
        <f t="shared" si="3"/>
        <v>-4.9632650962221518E-2</v>
      </c>
      <c r="U32" s="10" t="s">
        <v>106</v>
      </c>
    </row>
    <row r="33" spans="1:21" x14ac:dyDescent="0.35">
      <c r="A33" s="111"/>
      <c r="B33" s="7" t="s">
        <v>31</v>
      </c>
      <c r="C33" s="80"/>
      <c r="D33" s="38">
        <v>2023</v>
      </c>
      <c r="E33" s="38">
        <v>1</v>
      </c>
      <c r="F33" s="38">
        <v>3</v>
      </c>
      <c r="G33" s="38">
        <f t="shared" si="0"/>
        <v>0.33333333333333331</v>
      </c>
      <c r="H33" s="38" t="s">
        <v>131</v>
      </c>
      <c r="I33" s="11">
        <v>3</v>
      </c>
      <c r="J33" s="11">
        <v>3</v>
      </c>
      <c r="K33" s="11">
        <f t="shared" si="8"/>
        <v>3</v>
      </c>
      <c r="L33" s="28">
        <v>1</v>
      </c>
      <c r="M33" s="28">
        <v>1</v>
      </c>
      <c r="N33" s="28">
        <v>0.4</v>
      </c>
      <c r="O33" s="28">
        <f t="shared" si="1"/>
        <v>0.79999999999999993</v>
      </c>
      <c r="P33" s="28">
        <v>0</v>
      </c>
      <c r="Q33" s="47">
        <v>287666861064</v>
      </c>
      <c r="R33" s="47">
        <v>2638395399792</v>
      </c>
      <c r="S33" s="21">
        <f t="shared" si="2"/>
        <v>0.10903098947438979</v>
      </c>
      <c r="T33" s="62">
        <f t="shared" si="3"/>
        <v>0.10903098947438979</v>
      </c>
      <c r="U33" s="10" t="s">
        <v>108</v>
      </c>
    </row>
    <row r="34" spans="1:21" x14ac:dyDescent="0.35">
      <c r="A34" s="111"/>
      <c r="B34" s="7" t="s">
        <v>31</v>
      </c>
      <c r="C34" s="81"/>
      <c r="D34" s="38">
        <v>2024</v>
      </c>
      <c r="E34" s="38">
        <v>1</v>
      </c>
      <c r="F34" s="38">
        <v>3</v>
      </c>
      <c r="G34" s="38">
        <f t="shared" si="0"/>
        <v>0.33333333333333331</v>
      </c>
      <c r="H34" s="38" t="s">
        <v>133</v>
      </c>
      <c r="I34" s="11">
        <v>3</v>
      </c>
      <c r="J34" s="11">
        <v>3</v>
      </c>
      <c r="K34" s="11">
        <f t="shared" si="8"/>
        <v>3</v>
      </c>
      <c r="L34" s="28">
        <v>1</v>
      </c>
      <c r="M34" s="28">
        <v>1</v>
      </c>
      <c r="N34" s="28">
        <v>0.8</v>
      </c>
      <c r="O34" s="28">
        <f t="shared" si="1"/>
        <v>0.93333333333333324</v>
      </c>
      <c r="P34" s="28">
        <v>0</v>
      </c>
      <c r="Q34" s="16">
        <v>423605858380</v>
      </c>
      <c r="R34" s="16">
        <v>3210145814910</v>
      </c>
      <c r="S34" s="21">
        <f t="shared" si="2"/>
        <v>0.13195844762331341</v>
      </c>
      <c r="T34" s="62">
        <f t="shared" si="3"/>
        <v>0.13195844762331341</v>
      </c>
      <c r="U34" s="10" t="s">
        <v>109</v>
      </c>
    </row>
    <row r="35" spans="1:21" x14ac:dyDescent="0.35">
      <c r="A35" s="111">
        <v>9</v>
      </c>
      <c r="B35" s="4" t="s">
        <v>33</v>
      </c>
      <c r="C35" s="82" t="s">
        <v>34</v>
      </c>
      <c r="D35" s="38">
        <v>2021</v>
      </c>
      <c r="E35" s="67">
        <v>1</v>
      </c>
      <c r="F35" s="11">
        <v>3</v>
      </c>
      <c r="G35" s="38">
        <f t="shared" si="0"/>
        <v>0.33333333333333331</v>
      </c>
      <c r="H35" s="38"/>
      <c r="I35" s="11">
        <v>3</v>
      </c>
      <c r="J35" s="11">
        <v>3</v>
      </c>
      <c r="K35" s="11">
        <f t="shared" ref="K35:K39" si="9">(I35+J35)/2</f>
        <v>3</v>
      </c>
      <c r="L35" s="10">
        <v>0.8</v>
      </c>
      <c r="M35" s="10">
        <v>0.8</v>
      </c>
      <c r="N35" s="10">
        <v>0.6</v>
      </c>
      <c r="O35" s="10">
        <f t="shared" si="1"/>
        <v>0.73333333333333339</v>
      </c>
      <c r="P35" s="10">
        <v>0</v>
      </c>
      <c r="Q35" s="47">
        <v>22723655893</v>
      </c>
      <c r="R35" s="48">
        <v>362242571405</v>
      </c>
      <c r="S35" s="49">
        <f t="shared" si="2"/>
        <v>6.2730495217234283E-2</v>
      </c>
      <c r="T35" s="62">
        <f t="shared" si="3"/>
        <v>6.2730495217234283E-2</v>
      </c>
      <c r="U35" s="10"/>
    </row>
    <row r="36" spans="1:21" x14ac:dyDescent="0.35">
      <c r="A36" s="111"/>
      <c r="B36" s="4" t="s">
        <v>33</v>
      </c>
      <c r="C36" s="83"/>
      <c r="D36" s="38">
        <v>2022</v>
      </c>
      <c r="E36" s="67">
        <v>1</v>
      </c>
      <c r="F36" s="11">
        <v>3</v>
      </c>
      <c r="G36" s="38">
        <f t="shared" si="0"/>
        <v>0.33333333333333331</v>
      </c>
      <c r="H36" s="38"/>
      <c r="I36" s="11">
        <v>3</v>
      </c>
      <c r="J36" s="11">
        <v>3</v>
      </c>
      <c r="K36" s="11">
        <f t="shared" si="9"/>
        <v>3</v>
      </c>
      <c r="L36" s="10">
        <v>0.8</v>
      </c>
      <c r="M36" s="10">
        <v>0.8</v>
      </c>
      <c r="N36" s="10">
        <v>0.6</v>
      </c>
      <c r="O36" s="10">
        <f t="shared" si="1"/>
        <v>0.73333333333333339</v>
      </c>
      <c r="P36" s="10">
        <v>0</v>
      </c>
      <c r="Q36" s="16">
        <v>27428849986</v>
      </c>
      <c r="R36" s="16">
        <v>405675831614</v>
      </c>
      <c r="S36" s="34">
        <f t="shared" si="2"/>
        <v>6.7612728805837546E-2</v>
      </c>
      <c r="T36" s="62">
        <f t="shared" si="3"/>
        <v>6.7612728805837546E-2</v>
      </c>
      <c r="U36" s="10"/>
    </row>
    <row r="37" spans="1:21" x14ac:dyDescent="0.35">
      <c r="A37" s="111"/>
      <c r="B37" s="4" t="s">
        <v>33</v>
      </c>
      <c r="C37" s="83"/>
      <c r="D37" s="38">
        <v>2023</v>
      </c>
      <c r="E37" s="67">
        <v>1</v>
      </c>
      <c r="F37" s="11">
        <v>3</v>
      </c>
      <c r="G37" s="38">
        <f t="shared" si="0"/>
        <v>0.33333333333333331</v>
      </c>
      <c r="H37" s="38"/>
      <c r="I37" s="11">
        <v>3</v>
      </c>
      <c r="J37" s="11">
        <v>3</v>
      </c>
      <c r="K37" s="11">
        <f t="shared" si="9"/>
        <v>3</v>
      </c>
      <c r="L37" s="10">
        <v>0.8</v>
      </c>
      <c r="M37" s="10">
        <v>0.8</v>
      </c>
      <c r="N37" s="10">
        <v>0.6</v>
      </c>
      <c r="O37" s="10">
        <f t="shared" si="1"/>
        <v>0.73333333333333339</v>
      </c>
      <c r="P37" s="10">
        <v>0</v>
      </c>
      <c r="Q37" s="15">
        <v>16075555664</v>
      </c>
      <c r="R37" s="15">
        <v>347048791589</v>
      </c>
      <c r="S37" s="21">
        <f t="shared" si="2"/>
        <v>4.6320736604200087E-2</v>
      </c>
      <c r="T37" s="62">
        <f t="shared" si="3"/>
        <v>4.6320736604200087E-2</v>
      </c>
      <c r="U37" s="10"/>
    </row>
    <row r="38" spans="1:21" x14ac:dyDescent="0.35">
      <c r="A38" s="111"/>
      <c r="B38" s="4" t="s">
        <v>33</v>
      </c>
      <c r="C38" s="84"/>
      <c r="D38" s="38">
        <v>2024</v>
      </c>
      <c r="E38" s="67">
        <v>1</v>
      </c>
      <c r="F38" s="11">
        <v>3</v>
      </c>
      <c r="G38" s="38">
        <f t="shared" si="0"/>
        <v>0.33333333333333331</v>
      </c>
      <c r="H38" s="38"/>
      <c r="I38" s="11">
        <v>3</v>
      </c>
      <c r="J38" s="11">
        <v>3</v>
      </c>
      <c r="K38" s="11">
        <f t="shared" si="9"/>
        <v>3</v>
      </c>
      <c r="L38" s="10">
        <v>0.8</v>
      </c>
      <c r="M38" s="10">
        <v>0.8</v>
      </c>
      <c r="N38" s="10">
        <v>0.6</v>
      </c>
      <c r="O38" s="10">
        <f t="shared" si="1"/>
        <v>0.73333333333333339</v>
      </c>
      <c r="P38" s="10">
        <v>0</v>
      </c>
      <c r="Q38" s="15">
        <v>14314568798</v>
      </c>
      <c r="R38" s="15">
        <v>358002002817</v>
      </c>
      <c r="S38" s="21">
        <f t="shared" si="2"/>
        <v>3.9984605352381734E-2</v>
      </c>
      <c r="T38" s="62">
        <f t="shared" si="3"/>
        <v>3.9984605352381734E-2</v>
      </c>
      <c r="U38" s="10"/>
    </row>
    <row r="39" spans="1:21" x14ac:dyDescent="0.35">
      <c r="A39" s="111">
        <v>10</v>
      </c>
      <c r="B39" s="6" t="s">
        <v>76</v>
      </c>
      <c r="C39" s="91" t="s">
        <v>77</v>
      </c>
      <c r="D39" s="38">
        <v>2021</v>
      </c>
      <c r="E39" s="67">
        <v>1</v>
      </c>
      <c r="F39" s="11">
        <v>2</v>
      </c>
      <c r="G39" s="38">
        <f t="shared" si="0"/>
        <v>0.5</v>
      </c>
      <c r="H39" s="38"/>
      <c r="I39" s="11">
        <v>2</v>
      </c>
      <c r="J39" s="11">
        <v>3</v>
      </c>
      <c r="K39" s="11">
        <f t="shared" si="9"/>
        <v>2.5</v>
      </c>
      <c r="L39" s="10">
        <v>0.2</v>
      </c>
      <c r="M39" s="10">
        <v>0.6</v>
      </c>
      <c r="N39" s="10">
        <v>0.6</v>
      </c>
      <c r="O39" s="10">
        <f t="shared" si="1"/>
        <v>0.46666666666666662</v>
      </c>
      <c r="P39" s="10">
        <v>0</v>
      </c>
      <c r="Q39" s="16">
        <v>611433199</v>
      </c>
      <c r="R39" s="27">
        <v>84582663843</v>
      </c>
      <c r="S39" s="34">
        <f t="shared" si="2"/>
        <v>7.2288241020042289E-3</v>
      </c>
      <c r="T39" s="62">
        <f t="shared" si="3"/>
        <v>7.2288241020042289E-3</v>
      </c>
      <c r="U39" s="10"/>
    </row>
    <row r="40" spans="1:21" x14ac:dyDescent="0.35">
      <c r="A40" s="111"/>
      <c r="B40" s="6" t="s">
        <v>76</v>
      </c>
      <c r="C40" s="92"/>
      <c r="D40" s="38">
        <v>2022</v>
      </c>
      <c r="E40" s="67">
        <v>1</v>
      </c>
      <c r="F40" s="11">
        <v>2</v>
      </c>
      <c r="G40" s="38">
        <f t="shared" si="0"/>
        <v>0.5</v>
      </c>
      <c r="H40" s="38"/>
      <c r="I40" s="11">
        <v>2</v>
      </c>
      <c r="J40" s="11">
        <v>3</v>
      </c>
      <c r="K40" s="11">
        <f t="shared" ref="K40:K43" si="10">(I40+J40)/2</f>
        <v>2.5</v>
      </c>
      <c r="L40" s="10">
        <v>0.6</v>
      </c>
      <c r="M40" s="10">
        <v>0.8</v>
      </c>
      <c r="N40" s="10">
        <v>1</v>
      </c>
      <c r="O40" s="10">
        <f t="shared" si="1"/>
        <v>0.79999999999999993</v>
      </c>
      <c r="P40" s="10">
        <v>1</v>
      </c>
      <c r="Q40" s="16">
        <v>916698764</v>
      </c>
      <c r="R40" s="16">
        <v>98498235572</v>
      </c>
      <c r="S40" s="34">
        <f t="shared" si="2"/>
        <v>9.3067531481811541E-3</v>
      </c>
      <c r="T40" s="62">
        <f t="shared" si="3"/>
        <v>9.3067531481811541E-3</v>
      </c>
      <c r="U40" s="10"/>
    </row>
    <row r="41" spans="1:21" x14ac:dyDescent="0.35">
      <c r="A41" s="111"/>
      <c r="B41" s="6" t="s">
        <v>76</v>
      </c>
      <c r="C41" s="92"/>
      <c r="D41" s="38">
        <v>2023</v>
      </c>
      <c r="E41" s="67">
        <v>1</v>
      </c>
      <c r="F41" s="11">
        <v>2</v>
      </c>
      <c r="G41" s="38">
        <f t="shared" si="0"/>
        <v>0.5</v>
      </c>
      <c r="H41" s="38"/>
      <c r="I41" s="11">
        <v>2</v>
      </c>
      <c r="J41" s="11">
        <v>3</v>
      </c>
      <c r="K41" s="11">
        <f t="shared" si="10"/>
        <v>2.5</v>
      </c>
      <c r="L41" s="10">
        <v>0.6</v>
      </c>
      <c r="M41" s="10">
        <v>1</v>
      </c>
      <c r="N41" s="10">
        <v>1</v>
      </c>
      <c r="O41" s="10">
        <f t="shared" si="1"/>
        <v>0.8666666666666667</v>
      </c>
      <c r="P41" s="10">
        <v>1</v>
      </c>
      <c r="Q41" s="15">
        <v>877523429</v>
      </c>
      <c r="R41" s="15">
        <v>100614252263</v>
      </c>
      <c r="S41" s="21">
        <f t="shared" si="2"/>
        <v>8.7216612881662447E-3</v>
      </c>
      <c r="T41" s="62">
        <f t="shared" si="3"/>
        <v>8.7216612881662447E-3</v>
      </c>
      <c r="U41" s="10"/>
    </row>
    <row r="42" spans="1:21" x14ac:dyDescent="0.35">
      <c r="A42" s="111"/>
      <c r="B42" s="6" t="s">
        <v>76</v>
      </c>
      <c r="C42" s="93"/>
      <c r="D42" s="38">
        <v>2024</v>
      </c>
      <c r="E42" s="67">
        <v>1</v>
      </c>
      <c r="F42" s="11">
        <v>2</v>
      </c>
      <c r="G42" s="38">
        <f t="shared" si="0"/>
        <v>0.5</v>
      </c>
      <c r="H42" s="38"/>
      <c r="I42" s="11">
        <v>2</v>
      </c>
      <c r="J42" s="11">
        <v>3</v>
      </c>
      <c r="K42" s="11">
        <f t="shared" si="10"/>
        <v>2.5</v>
      </c>
      <c r="L42" s="10">
        <v>0.8</v>
      </c>
      <c r="M42" s="10">
        <v>1</v>
      </c>
      <c r="N42" s="10">
        <v>1</v>
      </c>
      <c r="O42" s="10">
        <f t="shared" si="1"/>
        <v>0.93333333333333324</v>
      </c>
      <c r="P42" s="10">
        <v>0</v>
      </c>
      <c r="Q42" s="15">
        <v>879550244</v>
      </c>
      <c r="R42" s="15">
        <v>101581124328</v>
      </c>
      <c r="S42" s="21">
        <f t="shared" si="2"/>
        <v>8.6585992212488156E-3</v>
      </c>
      <c r="T42" s="62">
        <f t="shared" si="3"/>
        <v>8.6585992212488156E-3</v>
      </c>
      <c r="U42" s="10"/>
    </row>
    <row r="43" spans="1:21" x14ac:dyDescent="0.35">
      <c r="A43" s="111">
        <v>11</v>
      </c>
      <c r="B43" s="6" t="s">
        <v>35</v>
      </c>
      <c r="C43" s="91" t="s">
        <v>36</v>
      </c>
      <c r="D43" s="38">
        <v>2021</v>
      </c>
      <c r="E43" s="67">
        <v>1</v>
      </c>
      <c r="F43" s="11">
        <v>2</v>
      </c>
      <c r="G43" s="38">
        <f t="shared" si="0"/>
        <v>0.5</v>
      </c>
      <c r="H43" s="38"/>
      <c r="I43" s="11">
        <v>2</v>
      </c>
      <c r="J43" s="11">
        <v>3</v>
      </c>
      <c r="K43" s="11">
        <f t="shared" si="10"/>
        <v>2.5</v>
      </c>
      <c r="L43" s="28">
        <v>0.8</v>
      </c>
      <c r="M43" s="28">
        <v>1</v>
      </c>
      <c r="N43" s="28">
        <v>1</v>
      </c>
      <c r="O43" s="28">
        <f t="shared" si="1"/>
        <v>0.93333333333333324</v>
      </c>
      <c r="P43" s="28">
        <v>1</v>
      </c>
      <c r="Q43" s="55">
        <v>136468716000</v>
      </c>
      <c r="R43" s="55">
        <v>2611540918000</v>
      </c>
      <c r="S43" s="56">
        <f t="shared" si="2"/>
        <v>5.2256012938335282E-2</v>
      </c>
      <c r="T43" s="62">
        <f t="shared" si="3"/>
        <v>5.2256012938335282E-2</v>
      </c>
      <c r="U43" s="10" t="s">
        <v>107</v>
      </c>
    </row>
    <row r="44" spans="1:21" x14ac:dyDescent="0.35">
      <c r="A44" s="111"/>
      <c r="B44" s="6" t="s">
        <v>35</v>
      </c>
      <c r="C44" s="92"/>
      <c r="D44" s="38">
        <v>2022</v>
      </c>
      <c r="E44" s="67">
        <v>1</v>
      </c>
      <c r="F44" s="11">
        <v>2</v>
      </c>
      <c r="G44" s="38">
        <f t="shared" si="0"/>
        <v>0.5</v>
      </c>
      <c r="H44" s="38"/>
      <c r="I44" s="11">
        <v>2</v>
      </c>
      <c r="J44" s="11">
        <v>3</v>
      </c>
      <c r="K44" s="11">
        <f t="shared" ref="K44:K55" si="11">(I44+J44)/2</f>
        <v>2.5</v>
      </c>
      <c r="L44" s="28">
        <v>1</v>
      </c>
      <c r="M44" s="28">
        <v>1</v>
      </c>
      <c r="N44" s="28">
        <v>1</v>
      </c>
      <c r="O44" s="28">
        <f t="shared" si="1"/>
        <v>1</v>
      </c>
      <c r="P44" s="28">
        <v>1</v>
      </c>
      <c r="Q44" s="55">
        <v>45556976000</v>
      </c>
      <c r="R44" s="55">
        <v>3023875744000</v>
      </c>
      <c r="S44" s="56">
        <f t="shared" si="2"/>
        <v>1.506575661727984E-2</v>
      </c>
      <c r="T44" s="62">
        <f t="shared" si="3"/>
        <v>1.506575661727984E-2</v>
      </c>
      <c r="U44" s="10" t="s">
        <v>106</v>
      </c>
    </row>
    <row r="45" spans="1:21" x14ac:dyDescent="0.35">
      <c r="A45" s="111"/>
      <c r="B45" s="6" t="s">
        <v>35</v>
      </c>
      <c r="C45" s="92"/>
      <c r="D45" s="38">
        <v>2023</v>
      </c>
      <c r="E45" s="67">
        <v>1</v>
      </c>
      <c r="F45" s="11">
        <v>2</v>
      </c>
      <c r="G45" s="38">
        <f t="shared" si="0"/>
        <v>0.5</v>
      </c>
      <c r="H45" s="38"/>
      <c r="I45" s="11">
        <v>2</v>
      </c>
      <c r="J45" s="11">
        <v>3</v>
      </c>
      <c r="K45" s="11">
        <f t="shared" si="11"/>
        <v>2.5</v>
      </c>
      <c r="L45" s="28">
        <v>1</v>
      </c>
      <c r="M45" s="28">
        <v>1</v>
      </c>
      <c r="N45" s="28">
        <v>1</v>
      </c>
      <c r="O45" s="28">
        <f t="shared" si="1"/>
        <v>1</v>
      </c>
      <c r="P45" s="28">
        <v>1</v>
      </c>
      <c r="Q45" s="55">
        <v>-6166400000</v>
      </c>
      <c r="R45" s="55">
        <v>2816040720000</v>
      </c>
      <c r="S45" s="56">
        <f t="shared" si="2"/>
        <v>-2.1897410631192861E-3</v>
      </c>
      <c r="T45" s="62">
        <f t="shared" si="3"/>
        <v>-2.1897410631192861E-3</v>
      </c>
      <c r="U45" s="10" t="s">
        <v>108</v>
      </c>
    </row>
    <row r="46" spans="1:21" x14ac:dyDescent="0.35">
      <c r="A46" s="111"/>
      <c r="B46" s="6" t="s">
        <v>35</v>
      </c>
      <c r="C46" s="93"/>
      <c r="D46" s="38">
        <v>2024</v>
      </c>
      <c r="E46" s="67">
        <v>1</v>
      </c>
      <c r="F46" s="11">
        <v>2</v>
      </c>
      <c r="G46" s="38">
        <f t="shared" si="0"/>
        <v>0.5</v>
      </c>
      <c r="H46" s="38"/>
      <c r="I46" s="11">
        <v>2</v>
      </c>
      <c r="J46" s="11">
        <v>3</v>
      </c>
      <c r="K46" s="11">
        <f t="shared" si="11"/>
        <v>2.5</v>
      </c>
      <c r="L46" s="28">
        <v>1</v>
      </c>
      <c r="M46" s="28">
        <v>1</v>
      </c>
      <c r="N46" s="28">
        <v>1</v>
      </c>
      <c r="O46" s="28">
        <f t="shared" si="1"/>
        <v>1</v>
      </c>
      <c r="P46" s="28">
        <v>1</v>
      </c>
      <c r="Q46" s="55">
        <v>-134047628000</v>
      </c>
      <c r="R46" s="55">
        <v>2616854068000</v>
      </c>
      <c r="S46" s="56">
        <f t="shared" si="2"/>
        <v>-5.1224724236322988E-2</v>
      </c>
      <c r="T46" s="62">
        <f t="shared" si="3"/>
        <v>-5.1224724236322988E-2</v>
      </c>
      <c r="U46" s="10" t="s">
        <v>109</v>
      </c>
    </row>
    <row r="47" spans="1:21" x14ac:dyDescent="0.35">
      <c r="A47" s="111">
        <v>12</v>
      </c>
      <c r="B47" s="7" t="s">
        <v>37</v>
      </c>
      <c r="C47" s="79" t="s">
        <v>38</v>
      </c>
      <c r="D47" s="38">
        <v>2021</v>
      </c>
      <c r="E47" s="67">
        <v>1</v>
      </c>
      <c r="F47" s="11">
        <v>3</v>
      </c>
      <c r="G47" s="38">
        <f t="shared" si="0"/>
        <v>0.33333333333333331</v>
      </c>
      <c r="H47" s="38"/>
      <c r="I47" s="11">
        <v>3</v>
      </c>
      <c r="J47" s="11">
        <v>3</v>
      </c>
      <c r="K47" s="11">
        <f t="shared" si="11"/>
        <v>3</v>
      </c>
      <c r="L47" s="10">
        <v>0.8</v>
      </c>
      <c r="M47" s="10">
        <v>1</v>
      </c>
      <c r="N47" s="10">
        <v>0.8</v>
      </c>
      <c r="O47" s="10">
        <f t="shared" si="1"/>
        <v>0.8666666666666667</v>
      </c>
      <c r="P47" s="10">
        <v>1</v>
      </c>
      <c r="Q47" s="52">
        <v>-63711545268</v>
      </c>
      <c r="R47" s="18">
        <v>1583979016422</v>
      </c>
      <c r="S47" s="21">
        <f t="shared" si="2"/>
        <v>-4.0222467979352396E-2</v>
      </c>
      <c r="T47" s="62">
        <f t="shared" si="3"/>
        <v>-4.0222467979352396E-2</v>
      </c>
      <c r="U47" s="10"/>
    </row>
    <row r="48" spans="1:21" x14ac:dyDescent="0.35">
      <c r="A48" s="111"/>
      <c r="B48" s="7" t="s">
        <v>37</v>
      </c>
      <c r="C48" s="80"/>
      <c r="D48" s="38">
        <v>2022</v>
      </c>
      <c r="E48" s="67">
        <v>2</v>
      </c>
      <c r="F48" s="11">
        <v>3</v>
      </c>
      <c r="G48" s="38">
        <f t="shared" si="0"/>
        <v>0.66666666666666663</v>
      </c>
      <c r="H48" s="38"/>
      <c r="I48" s="11">
        <v>3</v>
      </c>
      <c r="J48" s="11">
        <v>3</v>
      </c>
      <c r="K48" s="11">
        <f t="shared" si="11"/>
        <v>3</v>
      </c>
      <c r="L48" s="10">
        <v>0.8</v>
      </c>
      <c r="M48" s="10">
        <v>0.8</v>
      </c>
      <c r="N48" s="10">
        <v>0.8</v>
      </c>
      <c r="O48" s="10">
        <f t="shared" si="1"/>
        <v>0.80000000000000016</v>
      </c>
      <c r="P48" s="10">
        <v>1</v>
      </c>
      <c r="Q48" s="16">
        <v>273673913875</v>
      </c>
      <c r="R48" s="16">
        <v>2106446579086</v>
      </c>
      <c r="S48" s="21">
        <f t="shared" si="2"/>
        <v>0.12992207663474134</v>
      </c>
      <c r="T48" s="62">
        <f t="shared" si="3"/>
        <v>0.12992207663474134</v>
      </c>
      <c r="U48" s="10"/>
    </row>
    <row r="49" spans="1:21" x14ac:dyDescent="0.35">
      <c r="A49" s="111"/>
      <c r="B49" s="7" t="s">
        <v>37</v>
      </c>
      <c r="C49" s="80"/>
      <c r="D49" s="38">
        <v>2023</v>
      </c>
      <c r="E49" s="67">
        <v>1</v>
      </c>
      <c r="F49" s="11">
        <v>2</v>
      </c>
      <c r="G49" s="38">
        <f t="shared" si="0"/>
        <v>0.5</v>
      </c>
      <c r="H49" s="38"/>
      <c r="I49" s="11">
        <v>3</v>
      </c>
      <c r="J49" s="11">
        <v>3</v>
      </c>
      <c r="K49" s="11">
        <f t="shared" si="11"/>
        <v>3</v>
      </c>
      <c r="L49" s="10">
        <v>0.8</v>
      </c>
      <c r="M49" s="10">
        <v>1</v>
      </c>
      <c r="N49" s="10">
        <v>0.8</v>
      </c>
      <c r="O49" s="10">
        <f t="shared" si="1"/>
        <v>0.8666666666666667</v>
      </c>
      <c r="P49" s="10">
        <v>1</v>
      </c>
      <c r="Q49" s="16">
        <v>212988116470</v>
      </c>
      <c r="R49" s="16">
        <v>2228129147603</v>
      </c>
      <c r="S49" s="21">
        <f t="shared" si="2"/>
        <v>9.5590561570064542E-2</v>
      </c>
      <c r="T49" s="62">
        <f t="shared" si="3"/>
        <v>9.5590561570064542E-2</v>
      </c>
      <c r="U49" s="10"/>
    </row>
    <row r="50" spans="1:21" x14ac:dyDescent="0.35">
      <c r="A50" s="111"/>
      <c r="B50" s="7" t="s">
        <v>37</v>
      </c>
      <c r="C50" s="81"/>
      <c r="D50" s="38">
        <v>2024</v>
      </c>
      <c r="E50" s="67">
        <v>1</v>
      </c>
      <c r="F50" s="11">
        <v>2</v>
      </c>
      <c r="G50" s="38">
        <f t="shared" si="0"/>
        <v>0.5</v>
      </c>
      <c r="H50" s="38"/>
      <c r="I50" s="11">
        <v>2</v>
      </c>
      <c r="J50" s="11">
        <v>3</v>
      </c>
      <c r="K50" s="11">
        <f t="shared" si="11"/>
        <v>2.5</v>
      </c>
      <c r="L50" s="10">
        <v>0.8</v>
      </c>
      <c r="M50" s="10">
        <v>1</v>
      </c>
      <c r="N50" s="10">
        <v>0.8</v>
      </c>
      <c r="O50" s="10">
        <f t="shared" si="1"/>
        <v>0.8666666666666667</v>
      </c>
      <c r="P50" s="10">
        <v>1</v>
      </c>
      <c r="Q50" s="16">
        <v>104677999298</v>
      </c>
      <c r="R50" s="16">
        <v>2755475158820</v>
      </c>
      <c r="S50" s="21">
        <f t="shared" si="2"/>
        <v>3.7989091994872902E-2</v>
      </c>
      <c r="T50" s="62">
        <f t="shared" si="3"/>
        <v>3.7989091994872902E-2</v>
      </c>
      <c r="U50" s="10"/>
    </row>
    <row r="51" spans="1:21" x14ac:dyDescent="0.35">
      <c r="A51" s="111">
        <v>13</v>
      </c>
      <c r="B51" s="7" t="s">
        <v>74</v>
      </c>
      <c r="C51" s="79" t="s">
        <v>75</v>
      </c>
      <c r="D51" s="38">
        <v>2021</v>
      </c>
      <c r="E51" s="67">
        <v>2</v>
      </c>
      <c r="F51" s="11">
        <v>5</v>
      </c>
      <c r="G51" s="38">
        <f t="shared" si="0"/>
        <v>0.4</v>
      </c>
      <c r="H51" s="38"/>
      <c r="I51" s="11">
        <v>5</v>
      </c>
      <c r="J51" s="11">
        <v>3</v>
      </c>
      <c r="K51" s="11">
        <f t="shared" si="11"/>
        <v>4</v>
      </c>
      <c r="L51" s="10">
        <v>1</v>
      </c>
      <c r="M51" s="10">
        <v>1</v>
      </c>
      <c r="N51" s="10">
        <v>1</v>
      </c>
      <c r="O51" s="10">
        <f t="shared" si="1"/>
        <v>1</v>
      </c>
      <c r="P51" s="10">
        <v>1</v>
      </c>
      <c r="Q51" s="47">
        <v>883206295340</v>
      </c>
      <c r="R51" s="47">
        <v>15244025355487</v>
      </c>
      <c r="S51" s="21">
        <f t="shared" si="2"/>
        <v>5.7937865802754972E-2</v>
      </c>
      <c r="T51" s="62">
        <f t="shared" si="3"/>
        <v>5.7937865802754972E-2</v>
      </c>
      <c r="U51" s="10" t="s">
        <v>107</v>
      </c>
    </row>
    <row r="52" spans="1:21" x14ac:dyDescent="0.35">
      <c r="A52" s="111"/>
      <c r="B52" s="7" t="s">
        <v>74</v>
      </c>
      <c r="C52" s="80"/>
      <c r="D52" s="38">
        <v>2022</v>
      </c>
      <c r="E52" s="67">
        <v>2</v>
      </c>
      <c r="F52" s="11">
        <v>3</v>
      </c>
      <c r="G52" s="38">
        <f t="shared" si="0"/>
        <v>0.66666666666666663</v>
      </c>
      <c r="H52" s="38"/>
      <c r="I52" s="11">
        <v>3</v>
      </c>
      <c r="J52" s="11">
        <v>3</v>
      </c>
      <c r="K52" s="11">
        <f t="shared" si="11"/>
        <v>3</v>
      </c>
      <c r="L52" s="10">
        <v>1</v>
      </c>
      <c r="M52" s="10">
        <v>1</v>
      </c>
      <c r="N52" s="10">
        <v>1</v>
      </c>
      <c r="O52" s="10">
        <f t="shared" ref="O52:O54" si="12">(L52+M52+N52)/3</f>
        <v>1</v>
      </c>
      <c r="P52" s="10">
        <v>1</v>
      </c>
      <c r="Q52" s="16">
        <v>918691941638</v>
      </c>
      <c r="R52" s="16">
        <v>18662040112705</v>
      </c>
      <c r="S52" s="21">
        <f t="shared" si="2"/>
        <v>4.9227840905376699E-2</v>
      </c>
      <c r="T52" s="62">
        <f t="shared" si="3"/>
        <v>4.9227840905376699E-2</v>
      </c>
      <c r="U52" s="10" t="s">
        <v>106</v>
      </c>
    </row>
    <row r="53" spans="1:21" x14ac:dyDescent="0.35">
      <c r="A53" s="111"/>
      <c r="B53" s="7" t="s">
        <v>74</v>
      </c>
      <c r="C53" s="80"/>
      <c r="D53" s="38">
        <v>2023</v>
      </c>
      <c r="E53" s="67">
        <v>2</v>
      </c>
      <c r="F53" s="11">
        <v>3</v>
      </c>
      <c r="G53" s="38">
        <f t="shared" si="0"/>
        <v>0.66666666666666663</v>
      </c>
      <c r="H53" s="38"/>
      <c r="I53" s="11">
        <v>3</v>
      </c>
      <c r="J53" s="11">
        <v>3</v>
      </c>
      <c r="K53" s="11">
        <f t="shared" si="11"/>
        <v>3</v>
      </c>
      <c r="L53" s="10">
        <v>1</v>
      </c>
      <c r="M53" s="10">
        <v>1</v>
      </c>
      <c r="N53" s="10">
        <v>1</v>
      </c>
      <c r="O53" s="10">
        <f t="shared" si="12"/>
        <v>1</v>
      </c>
      <c r="P53" s="10">
        <v>1</v>
      </c>
      <c r="Q53" s="16">
        <v>583152039024</v>
      </c>
      <c r="R53" s="16">
        <v>18939702857904</v>
      </c>
      <c r="S53" s="21">
        <f t="shared" si="2"/>
        <v>3.0789925449154362E-2</v>
      </c>
      <c r="T53" s="62">
        <f t="shared" si="3"/>
        <v>3.0789925449154362E-2</v>
      </c>
      <c r="U53" s="10" t="s">
        <v>108</v>
      </c>
    </row>
    <row r="54" spans="1:21" x14ac:dyDescent="0.35">
      <c r="A54" s="111"/>
      <c r="B54" s="7" t="s">
        <v>74</v>
      </c>
      <c r="C54" s="81"/>
      <c r="D54" s="38">
        <v>2024</v>
      </c>
      <c r="E54" s="71">
        <v>2</v>
      </c>
      <c r="F54" s="65">
        <v>3</v>
      </c>
      <c r="G54" s="38">
        <f t="shared" si="0"/>
        <v>0.66666666666666663</v>
      </c>
      <c r="H54" s="38"/>
      <c r="I54" s="11">
        <v>3</v>
      </c>
      <c r="J54" s="11">
        <v>3</v>
      </c>
      <c r="K54" s="11">
        <f t="shared" si="11"/>
        <v>3</v>
      </c>
      <c r="L54" s="10">
        <v>1</v>
      </c>
      <c r="M54" s="10">
        <v>1</v>
      </c>
      <c r="N54" s="10">
        <v>1</v>
      </c>
      <c r="O54" s="10">
        <f t="shared" si="12"/>
        <v>1</v>
      </c>
      <c r="P54" s="10">
        <v>1</v>
      </c>
      <c r="Q54" s="16">
        <v>2005277927250</v>
      </c>
      <c r="R54" s="16">
        <v>12812088894026</v>
      </c>
      <c r="S54" s="21">
        <f t="shared" si="2"/>
        <v>0.1565145187358962</v>
      </c>
      <c r="T54" s="62">
        <f t="shared" si="3"/>
        <v>0.1565145187358962</v>
      </c>
      <c r="U54" s="10" t="s">
        <v>109</v>
      </c>
    </row>
    <row r="55" spans="1:21" x14ac:dyDescent="0.35">
      <c r="A55" s="111">
        <v>14</v>
      </c>
      <c r="B55" s="6" t="s">
        <v>39</v>
      </c>
      <c r="C55" s="91" t="s">
        <v>40</v>
      </c>
      <c r="D55" s="38">
        <v>2021</v>
      </c>
      <c r="E55" s="67">
        <v>1</v>
      </c>
      <c r="F55" s="11">
        <v>3</v>
      </c>
      <c r="G55" s="38">
        <f t="shared" si="0"/>
        <v>0.33333333333333331</v>
      </c>
      <c r="H55" s="38"/>
      <c r="I55" s="11">
        <v>3</v>
      </c>
      <c r="J55" s="11">
        <v>3</v>
      </c>
      <c r="K55" s="11">
        <f t="shared" si="11"/>
        <v>3</v>
      </c>
      <c r="L55" s="10">
        <v>0.8</v>
      </c>
      <c r="M55" s="10">
        <v>1</v>
      </c>
      <c r="N55" s="10">
        <v>1</v>
      </c>
      <c r="O55" s="10">
        <f t="shared" si="1"/>
        <v>0.93333333333333324</v>
      </c>
      <c r="P55" s="10">
        <v>1</v>
      </c>
      <c r="Q55" s="16">
        <v>104034299846</v>
      </c>
      <c r="R55" s="27">
        <v>809371584010</v>
      </c>
      <c r="S55" s="34">
        <f t="shared" si="2"/>
        <v>0.12853712917689317</v>
      </c>
      <c r="T55" s="62">
        <f t="shared" si="3"/>
        <v>0.12853712917689317</v>
      </c>
      <c r="U55" s="10"/>
    </row>
    <row r="56" spans="1:21" x14ac:dyDescent="0.35">
      <c r="A56" s="111"/>
      <c r="B56" s="6" t="s">
        <v>39</v>
      </c>
      <c r="C56" s="92"/>
      <c r="D56" s="38">
        <v>2022</v>
      </c>
      <c r="E56" s="67">
        <v>1</v>
      </c>
      <c r="F56" s="11">
        <v>3</v>
      </c>
      <c r="G56" s="38">
        <f t="shared" si="0"/>
        <v>0.33333333333333331</v>
      </c>
      <c r="H56" s="38"/>
      <c r="I56" s="11">
        <v>3</v>
      </c>
      <c r="J56" s="11">
        <v>3</v>
      </c>
      <c r="K56" s="11">
        <f t="shared" ref="K56:K118" si="13">(I56+J56)/2</f>
        <v>3</v>
      </c>
      <c r="L56" s="10">
        <v>0.8</v>
      </c>
      <c r="M56" s="10">
        <v>1</v>
      </c>
      <c r="N56" s="10">
        <v>1</v>
      </c>
      <c r="O56" s="10">
        <f t="shared" si="1"/>
        <v>0.93333333333333324</v>
      </c>
      <c r="P56" s="10">
        <v>1</v>
      </c>
      <c r="Q56" s="16">
        <v>102314374301</v>
      </c>
      <c r="R56" s="16">
        <v>863638556466</v>
      </c>
      <c r="S56" s="34">
        <f t="shared" si="2"/>
        <v>0.1184689747058878</v>
      </c>
      <c r="T56" s="62">
        <f t="shared" si="3"/>
        <v>0.1184689747058878</v>
      </c>
      <c r="U56" s="10"/>
    </row>
    <row r="57" spans="1:21" x14ac:dyDescent="0.35">
      <c r="A57" s="111"/>
      <c r="B57" s="6" t="s">
        <v>39</v>
      </c>
      <c r="C57" s="92"/>
      <c r="D57" s="38">
        <v>2023</v>
      </c>
      <c r="E57" s="67">
        <v>1</v>
      </c>
      <c r="F57" s="11">
        <v>3</v>
      </c>
      <c r="G57" s="38">
        <f t="shared" si="0"/>
        <v>0.33333333333333331</v>
      </c>
      <c r="H57" s="38"/>
      <c r="I57" s="11">
        <v>3</v>
      </c>
      <c r="J57" s="11">
        <v>3</v>
      </c>
      <c r="K57" s="11">
        <f t="shared" si="13"/>
        <v>3</v>
      </c>
      <c r="L57" s="10">
        <v>0.8</v>
      </c>
      <c r="M57" s="10">
        <v>1</v>
      </c>
      <c r="N57" s="10">
        <v>1</v>
      </c>
      <c r="O57" s="10">
        <f t="shared" si="1"/>
        <v>0.93333333333333324</v>
      </c>
      <c r="P57" s="10">
        <v>1</v>
      </c>
      <c r="Q57" s="15">
        <v>56643469840</v>
      </c>
      <c r="R57" s="15">
        <v>908807798500</v>
      </c>
      <c r="S57" s="21">
        <f t="shared" si="2"/>
        <v>6.2327226871832349E-2</v>
      </c>
      <c r="T57" s="62">
        <f t="shared" si="3"/>
        <v>6.2327226871832349E-2</v>
      </c>
      <c r="U57" s="10"/>
    </row>
    <row r="58" spans="1:21" x14ac:dyDescent="0.35">
      <c r="A58" s="111"/>
      <c r="B58" s="6" t="s">
        <v>39</v>
      </c>
      <c r="C58" s="93"/>
      <c r="D58" s="38">
        <v>2024</v>
      </c>
      <c r="E58" s="67">
        <v>1</v>
      </c>
      <c r="F58" s="11">
        <v>3</v>
      </c>
      <c r="G58" s="38">
        <f t="shared" si="0"/>
        <v>0.33333333333333331</v>
      </c>
      <c r="H58" s="38"/>
      <c r="I58" s="11">
        <v>3</v>
      </c>
      <c r="J58" s="11">
        <v>3</v>
      </c>
      <c r="K58" s="11">
        <f t="shared" si="13"/>
        <v>3</v>
      </c>
      <c r="L58" s="10">
        <v>0.8</v>
      </c>
      <c r="M58" s="10">
        <v>1</v>
      </c>
      <c r="N58" s="10">
        <v>1</v>
      </c>
      <c r="O58" s="10">
        <f t="shared" si="1"/>
        <v>0.93333333333333324</v>
      </c>
      <c r="P58" s="10">
        <v>1</v>
      </c>
      <c r="Q58" s="15">
        <v>72474414750</v>
      </c>
      <c r="R58" s="15">
        <v>971684549297</v>
      </c>
      <c r="S58" s="21">
        <f t="shared" si="2"/>
        <v>7.4586361183199029E-2</v>
      </c>
      <c r="T58" s="62">
        <f t="shared" si="3"/>
        <v>7.4586361183199029E-2</v>
      </c>
      <c r="U58" s="10"/>
    </row>
    <row r="59" spans="1:21" s="36" customFormat="1" x14ac:dyDescent="0.35">
      <c r="A59" s="111">
        <v>15</v>
      </c>
      <c r="B59" s="7" t="s">
        <v>41</v>
      </c>
      <c r="C59" s="79" t="s">
        <v>42</v>
      </c>
      <c r="D59" s="38">
        <v>2021</v>
      </c>
      <c r="E59" s="67">
        <v>1</v>
      </c>
      <c r="F59" s="38">
        <v>3</v>
      </c>
      <c r="G59" s="38">
        <f t="shared" si="0"/>
        <v>0.33333333333333331</v>
      </c>
      <c r="H59" s="38"/>
      <c r="I59" s="38">
        <v>3</v>
      </c>
      <c r="J59" s="38">
        <v>3</v>
      </c>
      <c r="K59" s="38">
        <f t="shared" si="13"/>
        <v>3</v>
      </c>
      <c r="L59" s="28">
        <v>1</v>
      </c>
      <c r="M59" s="28">
        <v>1</v>
      </c>
      <c r="N59" s="28">
        <v>1</v>
      </c>
      <c r="O59" s="28">
        <f t="shared" ref="O59:O63" si="14">(L59+M59+N59)/3</f>
        <v>1</v>
      </c>
      <c r="P59" s="28">
        <v>1</v>
      </c>
      <c r="Q59" s="47">
        <v>4319665242</v>
      </c>
      <c r="R59" s="48">
        <v>1548832511319</v>
      </c>
      <c r="S59" s="49">
        <f t="shared" si="2"/>
        <v>2.7889815137734507E-3</v>
      </c>
      <c r="T59" s="62">
        <f t="shared" si="3"/>
        <v>2.7889815137734507E-3</v>
      </c>
      <c r="U59" s="28"/>
    </row>
    <row r="60" spans="1:21" x14ac:dyDescent="0.35">
      <c r="A60" s="111"/>
      <c r="B60" s="7" t="s">
        <v>41</v>
      </c>
      <c r="C60" s="80"/>
      <c r="D60" s="38">
        <v>2022</v>
      </c>
      <c r="E60" s="67">
        <v>1</v>
      </c>
      <c r="F60" s="11">
        <v>3</v>
      </c>
      <c r="G60" s="38">
        <f t="shared" si="0"/>
        <v>0.33333333333333331</v>
      </c>
      <c r="H60" s="38"/>
      <c r="I60" s="11">
        <v>3</v>
      </c>
      <c r="J60" s="11">
        <v>3</v>
      </c>
      <c r="K60" s="11">
        <f t="shared" si="13"/>
        <v>3</v>
      </c>
      <c r="L60" s="10">
        <v>1</v>
      </c>
      <c r="M60" s="10">
        <v>1</v>
      </c>
      <c r="N60" s="10">
        <v>1</v>
      </c>
      <c r="O60" s="10">
        <f t="shared" si="14"/>
        <v>1</v>
      </c>
      <c r="P60" s="10">
        <v>1</v>
      </c>
      <c r="Q60" s="16">
        <v>-113952927004</v>
      </c>
      <c r="R60" s="16">
        <v>1554795974228</v>
      </c>
      <c r="S60" s="34">
        <f t="shared" si="2"/>
        <v>-7.3291241354403971E-2</v>
      </c>
      <c r="T60" s="62">
        <f t="shared" si="3"/>
        <v>-7.3291241354403971E-2</v>
      </c>
      <c r="U60" s="10"/>
    </row>
    <row r="61" spans="1:21" x14ac:dyDescent="0.35">
      <c r="A61" s="111"/>
      <c r="B61" s="7" t="s">
        <v>41</v>
      </c>
      <c r="C61" s="80"/>
      <c r="D61" s="38">
        <v>2023</v>
      </c>
      <c r="E61" s="67">
        <v>1</v>
      </c>
      <c r="F61" s="11">
        <v>3</v>
      </c>
      <c r="G61" s="38">
        <f t="shared" si="0"/>
        <v>0.33333333333333331</v>
      </c>
      <c r="H61" s="38"/>
      <c r="I61" s="11">
        <v>3</v>
      </c>
      <c r="J61" s="11">
        <v>3</v>
      </c>
      <c r="K61" s="11">
        <f t="shared" si="13"/>
        <v>3</v>
      </c>
      <c r="L61" s="10">
        <v>1</v>
      </c>
      <c r="M61" s="10">
        <v>1</v>
      </c>
      <c r="N61" s="10">
        <v>1</v>
      </c>
      <c r="O61" s="10">
        <f t="shared" si="14"/>
        <v>1</v>
      </c>
      <c r="P61" s="10">
        <v>1</v>
      </c>
      <c r="Q61" s="15">
        <v>-57836592852</v>
      </c>
      <c r="R61" s="15">
        <v>1476872833252</v>
      </c>
      <c r="S61" s="21">
        <f t="shared" si="2"/>
        <v>-3.9161525318768792E-2</v>
      </c>
      <c r="T61" s="62">
        <f t="shared" si="3"/>
        <v>-3.9161525318768792E-2</v>
      </c>
      <c r="U61" s="10"/>
    </row>
    <row r="62" spans="1:21" x14ac:dyDescent="0.35">
      <c r="A62" s="111"/>
      <c r="B62" s="7" t="s">
        <v>41</v>
      </c>
      <c r="C62" s="81"/>
      <c r="D62" s="38">
        <v>2024</v>
      </c>
      <c r="E62" s="67">
        <v>1</v>
      </c>
      <c r="F62" s="11">
        <v>2</v>
      </c>
      <c r="G62" s="38">
        <f t="shared" si="0"/>
        <v>0.5</v>
      </c>
      <c r="H62" s="38"/>
      <c r="I62" s="11">
        <v>2</v>
      </c>
      <c r="J62" s="11">
        <v>3</v>
      </c>
      <c r="K62" s="11">
        <f t="shared" si="13"/>
        <v>2.5</v>
      </c>
      <c r="L62" s="10">
        <v>1</v>
      </c>
      <c r="M62" s="10">
        <v>1</v>
      </c>
      <c r="N62" s="10">
        <v>1</v>
      </c>
      <c r="O62" s="10">
        <f t="shared" si="14"/>
        <v>1</v>
      </c>
      <c r="P62" s="10">
        <v>1</v>
      </c>
      <c r="Q62" s="15">
        <v>-98683418057</v>
      </c>
      <c r="R62" s="15">
        <v>1241083094623</v>
      </c>
      <c r="S62" s="21">
        <f t="shared" si="2"/>
        <v>-7.9513949134064038E-2</v>
      </c>
      <c r="T62" s="62">
        <f t="shared" si="3"/>
        <v>-7.9513949134064038E-2</v>
      </c>
      <c r="U62" s="10"/>
    </row>
    <row r="63" spans="1:21" x14ac:dyDescent="0.35">
      <c r="A63" s="111">
        <v>16</v>
      </c>
      <c r="B63" s="4" t="s">
        <v>43</v>
      </c>
      <c r="C63" s="82" t="s">
        <v>44</v>
      </c>
      <c r="D63" s="38">
        <v>2021</v>
      </c>
      <c r="E63" s="67">
        <v>1</v>
      </c>
      <c r="F63" s="11">
        <v>2</v>
      </c>
      <c r="G63" s="38">
        <f t="shared" si="0"/>
        <v>0.5</v>
      </c>
      <c r="H63" s="38"/>
      <c r="I63" s="11">
        <v>2</v>
      </c>
      <c r="J63" s="11">
        <v>3</v>
      </c>
      <c r="K63" s="11">
        <f t="shared" si="13"/>
        <v>2.5</v>
      </c>
      <c r="L63" s="10">
        <v>1</v>
      </c>
      <c r="M63" s="10">
        <v>1</v>
      </c>
      <c r="N63" s="10">
        <v>1</v>
      </c>
      <c r="O63" s="10">
        <f t="shared" si="14"/>
        <v>1</v>
      </c>
      <c r="P63" s="10">
        <v>1</v>
      </c>
      <c r="Q63" s="16">
        <v>11036924395</v>
      </c>
      <c r="R63" s="27">
        <v>510698600200</v>
      </c>
      <c r="S63" s="34">
        <f t="shared" si="2"/>
        <v>2.1611424802569883E-2</v>
      </c>
      <c r="T63" s="62">
        <f t="shared" si="3"/>
        <v>2.1611424802569883E-2</v>
      </c>
      <c r="U63" s="10"/>
    </row>
    <row r="64" spans="1:21" x14ac:dyDescent="0.35">
      <c r="A64" s="111"/>
      <c r="B64" s="4" t="s">
        <v>43</v>
      </c>
      <c r="C64" s="83"/>
      <c r="D64" s="38">
        <v>2022</v>
      </c>
      <c r="E64" s="67">
        <v>1</v>
      </c>
      <c r="F64" s="11">
        <v>3</v>
      </c>
      <c r="G64" s="38">
        <f t="shared" si="0"/>
        <v>0.33333333333333331</v>
      </c>
      <c r="H64" s="38"/>
      <c r="I64" s="11">
        <v>3</v>
      </c>
      <c r="J64" s="11">
        <v>3</v>
      </c>
      <c r="K64" s="11">
        <f t="shared" si="13"/>
        <v>3</v>
      </c>
      <c r="L64" s="10">
        <v>1</v>
      </c>
      <c r="M64" s="10">
        <v>1</v>
      </c>
      <c r="N64" s="10">
        <v>1</v>
      </c>
      <c r="O64" s="10">
        <f>(L64+M64+N64)/3</f>
        <v>1</v>
      </c>
      <c r="P64" s="10">
        <v>1</v>
      </c>
      <c r="Q64" s="16">
        <v>24502371311</v>
      </c>
      <c r="R64" s="25">
        <v>496010534463</v>
      </c>
      <c r="S64" s="34">
        <f t="shared" si="2"/>
        <v>4.9398892984253262E-2</v>
      </c>
      <c r="T64" s="62">
        <f t="shared" si="3"/>
        <v>4.9398892984253262E-2</v>
      </c>
      <c r="U64" s="10"/>
    </row>
    <row r="65" spans="1:21" x14ac:dyDescent="0.35">
      <c r="A65" s="111"/>
      <c r="B65" s="4" t="s">
        <v>43</v>
      </c>
      <c r="C65" s="83"/>
      <c r="D65" s="38">
        <v>2023</v>
      </c>
      <c r="E65" s="67">
        <v>1</v>
      </c>
      <c r="F65" s="11">
        <v>3</v>
      </c>
      <c r="G65" s="38">
        <f t="shared" si="0"/>
        <v>0.33333333333333331</v>
      </c>
      <c r="H65" s="38"/>
      <c r="I65" s="11">
        <v>3</v>
      </c>
      <c r="J65" s="11">
        <v>3</v>
      </c>
      <c r="K65" s="11">
        <f t="shared" si="13"/>
        <v>3</v>
      </c>
      <c r="L65" s="10">
        <v>1</v>
      </c>
      <c r="M65" s="10">
        <v>1</v>
      </c>
      <c r="N65" s="10">
        <v>1</v>
      </c>
      <c r="O65" s="10">
        <f t="shared" ref="O65:O66" si="15">(L65+M65+N65)/3</f>
        <v>1</v>
      </c>
      <c r="P65" s="10">
        <v>1</v>
      </c>
      <c r="Q65" s="15">
        <v>17498891900</v>
      </c>
      <c r="R65" s="15">
        <v>492567875766</v>
      </c>
      <c r="S65" s="21">
        <f t="shared" si="2"/>
        <v>3.5525848844257656E-2</v>
      </c>
      <c r="T65" s="62">
        <f t="shared" si="3"/>
        <v>3.5525848844257656E-2</v>
      </c>
      <c r="U65" s="10"/>
    </row>
    <row r="66" spans="1:21" x14ac:dyDescent="0.35">
      <c r="A66" s="111"/>
      <c r="B66" s="4" t="s">
        <v>43</v>
      </c>
      <c r="C66" s="84"/>
      <c r="D66" s="38">
        <v>2024</v>
      </c>
      <c r="E66" s="67">
        <v>1</v>
      </c>
      <c r="F66" s="11">
        <v>3</v>
      </c>
      <c r="G66" s="38">
        <f t="shared" si="0"/>
        <v>0.33333333333333331</v>
      </c>
      <c r="H66" s="38"/>
      <c r="I66" s="11">
        <v>3</v>
      </c>
      <c r="J66" s="11">
        <v>3</v>
      </c>
      <c r="K66" s="11">
        <f t="shared" si="13"/>
        <v>3</v>
      </c>
      <c r="L66" s="10">
        <v>1</v>
      </c>
      <c r="M66" s="10">
        <v>1</v>
      </c>
      <c r="N66" s="10">
        <v>1</v>
      </c>
      <c r="O66" s="10">
        <f t="shared" si="15"/>
        <v>1</v>
      </c>
      <c r="P66" s="10">
        <v>1</v>
      </c>
      <c r="Q66" s="15">
        <v>25848073393</v>
      </c>
      <c r="R66" s="15">
        <v>518498732033</v>
      </c>
      <c r="S66" s="21">
        <f t="shared" si="2"/>
        <v>4.9851758155032268E-2</v>
      </c>
      <c r="T66" s="62">
        <f t="shared" si="3"/>
        <v>4.9851758155032268E-2</v>
      </c>
      <c r="U66" s="10"/>
    </row>
    <row r="67" spans="1:21" x14ac:dyDescent="0.35">
      <c r="A67" s="111">
        <v>17</v>
      </c>
      <c r="B67" s="5" t="s">
        <v>45</v>
      </c>
      <c r="C67" s="85" t="s">
        <v>46</v>
      </c>
      <c r="D67" s="38">
        <v>2021</v>
      </c>
      <c r="E67" s="67">
        <v>3</v>
      </c>
      <c r="F67" s="11">
        <v>7</v>
      </c>
      <c r="G67" s="38">
        <f t="shared" si="0"/>
        <v>0.42857142857142855</v>
      </c>
      <c r="H67" s="38"/>
      <c r="I67" s="11">
        <v>7</v>
      </c>
      <c r="J67" s="11">
        <v>3</v>
      </c>
      <c r="K67" s="11">
        <f t="shared" si="13"/>
        <v>5</v>
      </c>
      <c r="L67" s="10">
        <v>1</v>
      </c>
      <c r="M67" s="10">
        <v>1</v>
      </c>
      <c r="N67" s="10">
        <v>1</v>
      </c>
      <c r="O67" s="10">
        <f t="shared" si="1"/>
        <v>1</v>
      </c>
      <c r="P67" s="10">
        <v>1</v>
      </c>
      <c r="Q67" s="47">
        <v>7510616571000</v>
      </c>
      <c r="R67" s="47">
        <v>128113431705000</v>
      </c>
      <c r="S67" s="21">
        <f t="shared" si="2"/>
        <v>5.8624739584638541E-2</v>
      </c>
      <c r="T67" s="62">
        <f t="shared" si="3"/>
        <v>5.8624739584638541E-2</v>
      </c>
      <c r="U67" s="10" t="s">
        <v>107</v>
      </c>
    </row>
    <row r="68" spans="1:21" x14ac:dyDescent="0.35">
      <c r="A68" s="111"/>
      <c r="B68" s="5" t="s">
        <v>45</v>
      </c>
      <c r="C68" s="86"/>
      <c r="D68" s="38">
        <v>2022</v>
      </c>
      <c r="E68" s="67">
        <v>3</v>
      </c>
      <c r="F68" s="11">
        <v>7</v>
      </c>
      <c r="G68" s="38">
        <f t="shared" ref="G68:G118" si="16">E68/F68</f>
        <v>0.42857142857142855</v>
      </c>
      <c r="H68" s="38"/>
      <c r="I68" s="11">
        <v>7</v>
      </c>
      <c r="J68" s="11">
        <v>3</v>
      </c>
      <c r="K68" s="11">
        <f t="shared" ref="K68:K70" si="17">(I68+J68)/2</f>
        <v>5</v>
      </c>
      <c r="L68" s="10">
        <v>1</v>
      </c>
      <c r="M68" s="10">
        <v>1</v>
      </c>
      <c r="N68" s="10">
        <v>1</v>
      </c>
      <c r="O68" s="10">
        <f>(L68+M68+N68)/3</f>
        <v>1</v>
      </c>
      <c r="P68" s="10">
        <v>1</v>
      </c>
      <c r="Q68" s="47">
        <v>13488734722000</v>
      </c>
      <c r="R68" s="47">
        <v>151658182051000</v>
      </c>
      <c r="S68" s="21">
        <f t="shared" ref="S68:S74" si="18">(Q68/R68)</f>
        <v>8.8941688074989408E-2</v>
      </c>
      <c r="T68" s="62">
        <f t="shared" ref="T68:T131" si="19">Q68/R68</f>
        <v>8.8941688074989408E-2</v>
      </c>
      <c r="U68" s="10" t="s">
        <v>106</v>
      </c>
    </row>
    <row r="69" spans="1:21" x14ac:dyDescent="0.35">
      <c r="A69" s="111"/>
      <c r="B69" s="5" t="s">
        <v>45</v>
      </c>
      <c r="C69" s="86"/>
      <c r="D69" s="38">
        <v>2023</v>
      </c>
      <c r="E69" s="67">
        <v>3</v>
      </c>
      <c r="F69" s="11">
        <v>7</v>
      </c>
      <c r="G69" s="38">
        <f t="shared" si="16"/>
        <v>0.42857142857142855</v>
      </c>
      <c r="H69" s="38"/>
      <c r="I69" s="11">
        <v>7</v>
      </c>
      <c r="J69" s="11">
        <v>3</v>
      </c>
      <c r="K69" s="11">
        <f t="shared" si="17"/>
        <v>5</v>
      </c>
      <c r="L69" s="10">
        <v>1</v>
      </c>
      <c r="M69" s="10">
        <v>1</v>
      </c>
      <c r="N69" s="10">
        <v>1</v>
      </c>
      <c r="O69" s="10">
        <f t="shared" ref="O69:O70" si="20">(L69+M69+N69)/3</f>
        <v>1</v>
      </c>
      <c r="P69" s="10">
        <v>1</v>
      </c>
      <c r="Q69" s="47">
        <v>6342496968000</v>
      </c>
      <c r="R69" s="47">
        <v>156089127408000</v>
      </c>
      <c r="S69" s="21">
        <f t="shared" si="18"/>
        <v>4.0633816546500404E-2</v>
      </c>
      <c r="T69" s="62">
        <f t="shared" si="19"/>
        <v>4.0633816546500404E-2</v>
      </c>
      <c r="U69" s="10" t="s">
        <v>108</v>
      </c>
    </row>
    <row r="70" spans="1:21" x14ac:dyDescent="0.35">
      <c r="A70" s="111"/>
      <c r="B70" s="5" t="s">
        <v>45</v>
      </c>
      <c r="C70" s="87"/>
      <c r="D70" s="38">
        <v>2024</v>
      </c>
      <c r="E70" s="67">
        <v>3</v>
      </c>
      <c r="F70" s="11">
        <v>7</v>
      </c>
      <c r="G70" s="38">
        <f t="shared" si="16"/>
        <v>0.42857142857142855</v>
      </c>
      <c r="H70" s="38"/>
      <c r="I70" s="11">
        <v>7</v>
      </c>
      <c r="J70" s="11">
        <v>3</v>
      </c>
      <c r="K70" s="11">
        <f t="shared" si="17"/>
        <v>5</v>
      </c>
      <c r="L70" s="10">
        <v>1</v>
      </c>
      <c r="M70" s="10">
        <v>1</v>
      </c>
      <c r="N70" s="10">
        <v>1</v>
      </c>
      <c r="O70" s="10">
        <f t="shared" si="20"/>
        <v>1</v>
      </c>
      <c r="P70" s="10">
        <v>1</v>
      </c>
      <c r="Q70" s="47">
        <v>6857278008000</v>
      </c>
      <c r="R70" s="47">
        <v>190340714424000</v>
      </c>
      <c r="S70" s="21">
        <f t="shared" si="18"/>
        <v>3.6026333245365645E-2</v>
      </c>
      <c r="T70" s="62">
        <f t="shared" si="19"/>
        <v>3.6026333245365645E-2</v>
      </c>
      <c r="U70" s="10" t="s">
        <v>109</v>
      </c>
    </row>
    <row r="71" spans="1:21" x14ac:dyDescent="0.35">
      <c r="A71" s="111">
        <v>18</v>
      </c>
      <c r="B71" s="5" t="s">
        <v>47</v>
      </c>
      <c r="C71" s="85" t="s">
        <v>48</v>
      </c>
      <c r="D71" s="38">
        <v>2021</v>
      </c>
      <c r="E71" s="67">
        <v>3</v>
      </c>
      <c r="F71" s="11">
        <v>4</v>
      </c>
      <c r="G71" s="38">
        <f t="shared" si="16"/>
        <v>0.75</v>
      </c>
      <c r="H71" s="38"/>
      <c r="I71" s="11">
        <v>4</v>
      </c>
      <c r="J71" s="11">
        <v>3</v>
      </c>
      <c r="K71" s="11">
        <f t="shared" si="13"/>
        <v>3.5</v>
      </c>
      <c r="L71" s="10">
        <v>0.8</v>
      </c>
      <c r="M71" s="10">
        <v>0.6</v>
      </c>
      <c r="N71" s="10">
        <v>0.8</v>
      </c>
      <c r="O71" s="10">
        <f t="shared" ref="O71:O131" si="21">(L71+M71+N71)/3</f>
        <v>0.73333333333333339</v>
      </c>
      <c r="P71" s="10">
        <v>1</v>
      </c>
      <c r="Q71" s="47">
        <v>9005496000</v>
      </c>
      <c r="R71" s="47">
        <v>6915128028000</v>
      </c>
      <c r="S71" s="21">
        <f t="shared" si="18"/>
        <v>1.3022891208284077E-3</v>
      </c>
      <c r="T71" s="62">
        <f t="shared" si="19"/>
        <v>1.3022891208284077E-3</v>
      </c>
      <c r="U71" s="10" t="s">
        <v>107</v>
      </c>
    </row>
    <row r="72" spans="1:21" x14ac:dyDescent="0.35">
      <c r="A72" s="111"/>
      <c r="B72" s="5" t="s">
        <v>47</v>
      </c>
      <c r="C72" s="86"/>
      <c r="D72" s="38">
        <v>2022</v>
      </c>
      <c r="E72" s="67">
        <v>3</v>
      </c>
      <c r="F72" s="11">
        <v>4</v>
      </c>
      <c r="G72" s="38">
        <f t="shared" si="16"/>
        <v>0.75</v>
      </c>
      <c r="H72" s="38"/>
      <c r="I72" s="11">
        <v>4</v>
      </c>
      <c r="J72" s="11">
        <v>3</v>
      </c>
      <c r="K72" s="11">
        <f t="shared" si="13"/>
        <v>3.5</v>
      </c>
      <c r="L72" s="10">
        <v>0.8</v>
      </c>
      <c r="M72" s="10">
        <v>0.6</v>
      </c>
      <c r="N72" s="10">
        <v>0.8</v>
      </c>
      <c r="O72" s="10">
        <f t="shared" si="21"/>
        <v>0.73333333333333339</v>
      </c>
      <c r="P72" s="10">
        <v>1</v>
      </c>
      <c r="Q72" s="47">
        <v>-322312459000</v>
      </c>
      <c r="R72" s="47">
        <v>7358993262000</v>
      </c>
      <c r="S72" s="21">
        <f t="shared" si="18"/>
        <v>-4.3798444641108845E-2</v>
      </c>
      <c r="T72" s="62">
        <f t="shared" si="19"/>
        <v>-4.3798444641108845E-2</v>
      </c>
      <c r="U72" s="10" t="s">
        <v>106</v>
      </c>
    </row>
    <row r="73" spans="1:21" x14ac:dyDescent="0.35">
      <c r="A73" s="111"/>
      <c r="B73" s="5" t="s">
        <v>47</v>
      </c>
      <c r="C73" s="86"/>
      <c r="D73" s="38">
        <v>2023</v>
      </c>
      <c r="E73" s="67">
        <v>3</v>
      </c>
      <c r="F73" s="11">
        <v>4</v>
      </c>
      <c r="G73" s="38">
        <f t="shared" si="16"/>
        <v>0.75</v>
      </c>
      <c r="H73" s="38"/>
      <c r="I73" s="11">
        <v>4</v>
      </c>
      <c r="J73" s="11">
        <v>3</v>
      </c>
      <c r="K73" s="11">
        <f t="shared" si="13"/>
        <v>3.5</v>
      </c>
      <c r="L73" s="10">
        <v>0.8</v>
      </c>
      <c r="M73" s="10">
        <v>0.6</v>
      </c>
      <c r="N73" s="10">
        <v>0.8</v>
      </c>
      <c r="O73" s="10">
        <f t="shared" si="21"/>
        <v>0.73333333333333339</v>
      </c>
      <c r="P73" s="10">
        <v>1</v>
      </c>
      <c r="Q73" s="47">
        <v>-72026484000</v>
      </c>
      <c r="R73" s="47">
        <v>6365412068000</v>
      </c>
      <c r="S73" s="21">
        <f t="shared" si="18"/>
        <v>-1.1315290075577241E-2</v>
      </c>
      <c r="T73" s="62">
        <f t="shared" si="19"/>
        <v>-1.1315290075577241E-2</v>
      </c>
      <c r="U73" s="10" t="s">
        <v>108</v>
      </c>
    </row>
    <row r="74" spans="1:21" x14ac:dyDescent="0.35">
      <c r="A74" s="111"/>
      <c r="B74" s="5" t="s">
        <v>47</v>
      </c>
      <c r="C74" s="87"/>
      <c r="D74" s="38">
        <v>2024</v>
      </c>
      <c r="E74" s="67">
        <v>3</v>
      </c>
      <c r="F74" s="11">
        <v>4</v>
      </c>
      <c r="G74" s="38">
        <f t="shared" si="16"/>
        <v>0.75</v>
      </c>
      <c r="H74" s="38"/>
      <c r="I74" s="11">
        <v>4</v>
      </c>
      <c r="J74" s="11">
        <v>3</v>
      </c>
      <c r="K74" s="11">
        <f t="shared" si="13"/>
        <v>3.5</v>
      </c>
      <c r="L74" s="10">
        <v>0.8</v>
      </c>
      <c r="M74" s="10">
        <v>0.6</v>
      </c>
      <c r="N74" s="10">
        <v>0.8</v>
      </c>
      <c r="O74" s="10">
        <f t="shared" si="21"/>
        <v>0.73333333333333339</v>
      </c>
      <c r="P74" s="10">
        <v>1</v>
      </c>
      <c r="Q74" s="47">
        <v>-44657901000</v>
      </c>
      <c r="R74" s="47">
        <v>6668136419000</v>
      </c>
      <c r="S74" s="21">
        <f t="shared" si="18"/>
        <v>-6.697208664290826E-3</v>
      </c>
      <c r="T74" s="62">
        <f t="shared" si="19"/>
        <v>-6.697208664290826E-3</v>
      </c>
      <c r="U74" s="10" t="s">
        <v>109</v>
      </c>
    </row>
    <row r="75" spans="1:21" x14ac:dyDescent="0.35">
      <c r="A75" s="111">
        <v>19</v>
      </c>
      <c r="B75" s="7" t="s">
        <v>49</v>
      </c>
      <c r="C75" s="79" t="s">
        <v>50</v>
      </c>
      <c r="D75" s="38">
        <v>2021</v>
      </c>
      <c r="E75" s="67">
        <v>1</v>
      </c>
      <c r="F75" s="11">
        <v>4</v>
      </c>
      <c r="G75" s="38">
        <f t="shared" si="16"/>
        <v>0.25</v>
      </c>
      <c r="H75" s="38"/>
      <c r="I75" s="11">
        <v>4</v>
      </c>
      <c r="J75" s="11">
        <v>3</v>
      </c>
      <c r="K75" s="11">
        <f t="shared" si="13"/>
        <v>3.5</v>
      </c>
      <c r="L75" s="10">
        <v>1</v>
      </c>
      <c r="M75" s="10">
        <v>1</v>
      </c>
      <c r="N75" s="10">
        <v>1</v>
      </c>
      <c r="O75" s="10">
        <f t="shared" si="21"/>
        <v>1</v>
      </c>
      <c r="P75" s="10">
        <v>1</v>
      </c>
      <c r="Q75" s="16">
        <v>486061000000</v>
      </c>
      <c r="R75" s="27">
        <v>7097322000000</v>
      </c>
      <c r="S75" s="34">
        <f t="shared" ref="S75:S82" si="22">(Q75/R75)</f>
        <v>6.8485127207135316E-2</v>
      </c>
      <c r="T75" s="62">
        <f t="shared" si="19"/>
        <v>6.8485127207135316E-2</v>
      </c>
      <c r="U75" s="10"/>
    </row>
    <row r="76" spans="1:21" x14ac:dyDescent="0.35">
      <c r="A76" s="111"/>
      <c r="B76" s="7" t="s">
        <v>49</v>
      </c>
      <c r="C76" s="80"/>
      <c r="D76" s="38">
        <v>2022</v>
      </c>
      <c r="E76" s="67">
        <v>2</v>
      </c>
      <c r="F76" s="11">
        <v>6</v>
      </c>
      <c r="G76" s="38">
        <f t="shared" si="16"/>
        <v>0.33333333333333331</v>
      </c>
      <c r="H76" s="38"/>
      <c r="I76" s="11">
        <v>6</v>
      </c>
      <c r="J76" s="11">
        <v>3</v>
      </c>
      <c r="K76" s="11">
        <f t="shared" si="13"/>
        <v>4.5</v>
      </c>
      <c r="L76" s="10">
        <v>1</v>
      </c>
      <c r="M76" s="10">
        <v>1</v>
      </c>
      <c r="N76" s="10">
        <v>1</v>
      </c>
      <c r="O76" s="10">
        <f t="shared" si="21"/>
        <v>1</v>
      </c>
      <c r="P76" s="10">
        <v>1</v>
      </c>
      <c r="Q76" s="16">
        <v>305849000000</v>
      </c>
      <c r="R76" s="16">
        <v>7405931000000</v>
      </c>
      <c r="S76" s="34">
        <f t="shared" si="22"/>
        <v>4.1297846280231344E-2</v>
      </c>
      <c r="T76" s="62">
        <f t="shared" si="19"/>
        <v>4.1297846280231344E-2</v>
      </c>
      <c r="U76" s="10"/>
    </row>
    <row r="77" spans="1:21" x14ac:dyDescent="0.35">
      <c r="A77" s="111"/>
      <c r="B77" s="7" t="s">
        <v>49</v>
      </c>
      <c r="C77" s="80"/>
      <c r="D77" s="38">
        <v>2023</v>
      </c>
      <c r="E77" s="67">
        <v>1</v>
      </c>
      <c r="F77" s="11">
        <v>4</v>
      </c>
      <c r="G77" s="38">
        <f t="shared" si="16"/>
        <v>0.25</v>
      </c>
      <c r="H77" s="38"/>
      <c r="I77" s="11">
        <v>4</v>
      </c>
      <c r="J77" s="11">
        <v>3</v>
      </c>
      <c r="K77" s="11">
        <f t="shared" si="13"/>
        <v>3.5</v>
      </c>
      <c r="L77" s="10">
        <v>1</v>
      </c>
      <c r="M77" s="10">
        <v>1</v>
      </c>
      <c r="N77" s="10">
        <v>1</v>
      </c>
      <c r="O77" s="10">
        <f t="shared" si="21"/>
        <v>1</v>
      </c>
      <c r="P77" s="10">
        <v>1</v>
      </c>
      <c r="Q77" s="15">
        <v>498059000000</v>
      </c>
      <c r="R77" s="15">
        <v>7971708000000</v>
      </c>
      <c r="S77" s="21">
        <f t="shared" si="22"/>
        <v>6.2478329612675229E-2</v>
      </c>
      <c r="T77" s="62">
        <f t="shared" si="19"/>
        <v>6.2478329612675229E-2</v>
      </c>
      <c r="U77" s="10"/>
    </row>
    <row r="78" spans="1:21" x14ac:dyDescent="0.35">
      <c r="A78" s="111"/>
      <c r="B78" s="7" t="s">
        <v>49</v>
      </c>
      <c r="C78" s="81"/>
      <c r="D78" s="38">
        <v>2024</v>
      </c>
      <c r="E78" s="67">
        <v>2</v>
      </c>
      <c r="F78" s="11">
        <v>4</v>
      </c>
      <c r="G78" s="38">
        <f t="shared" si="16"/>
        <v>0.5</v>
      </c>
      <c r="H78" s="38"/>
      <c r="I78" s="11">
        <v>4</v>
      </c>
      <c r="J78" s="11">
        <v>3</v>
      </c>
      <c r="K78" s="11">
        <f t="shared" si="13"/>
        <v>3.5</v>
      </c>
      <c r="L78" s="10">
        <v>1</v>
      </c>
      <c r="M78" s="10">
        <v>1</v>
      </c>
      <c r="N78" s="10">
        <v>1</v>
      </c>
      <c r="O78" s="10">
        <f t="shared" si="21"/>
        <v>1</v>
      </c>
      <c r="P78" s="10">
        <v>1</v>
      </c>
      <c r="Q78" s="15">
        <v>530063000000</v>
      </c>
      <c r="R78" s="15">
        <v>8295427000000</v>
      </c>
      <c r="S78" s="21">
        <f t="shared" si="22"/>
        <v>6.3898217656547393E-2</v>
      </c>
      <c r="T78" s="62">
        <f t="shared" si="19"/>
        <v>6.3898217656547393E-2</v>
      </c>
      <c r="U78" s="10"/>
    </row>
    <row r="79" spans="1:21" x14ac:dyDescent="0.35">
      <c r="A79" s="111">
        <v>20</v>
      </c>
      <c r="B79" s="7" t="s">
        <v>51</v>
      </c>
      <c r="C79" s="79" t="s">
        <v>52</v>
      </c>
      <c r="D79" s="38">
        <v>2021</v>
      </c>
      <c r="E79" s="67">
        <v>2</v>
      </c>
      <c r="F79" s="11">
        <v>6</v>
      </c>
      <c r="G79" s="38">
        <f t="shared" si="16"/>
        <v>0.33333333333333331</v>
      </c>
      <c r="H79" s="38"/>
      <c r="I79" s="11">
        <v>6</v>
      </c>
      <c r="J79" s="11">
        <v>4</v>
      </c>
      <c r="K79" s="11">
        <f t="shared" si="13"/>
        <v>5</v>
      </c>
      <c r="L79" s="10">
        <v>1</v>
      </c>
      <c r="M79" s="10">
        <v>1</v>
      </c>
      <c r="N79" s="10">
        <v>1</v>
      </c>
      <c r="O79" s="10">
        <f t="shared" si="21"/>
        <v>1</v>
      </c>
      <c r="P79" s="10">
        <v>1</v>
      </c>
      <c r="Q79" s="47">
        <v>624548276000</v>
      </c>
      <c r="R79" s="47">
        <v>53880545928000</v>
      </c>
      <c r="S79" s="21">
        <f t="shared" si="22"/>
        <v>1.1591350184806538E-2</v>
      </c>
      <c r="T79" s="62">
        <f t="shared" si="19"/>
        <v>1.1591350184806538E-2</v>
      </c>
      <c r="U79" s="10" t="s">
        <v>116</v>
      </c>
    </row>
    <row r="80" spans="1:21" x14ac:dyDescent="0.35">
      <c r="A80" s="111"/>
      <c r="B80" s="7" t="s">
        <v>51</v>
      </c>
      <c r="C80" s="80"/>
      <c r="D80" s="38">
        <v>2022</v>
      </c>
      <c r="E80" s="67">
        <v>3</v>
      </c>
      <c r="F80" s="11">
        <v>6</v>
      </c>
      <c r="G80" s="38">
        <f t="shared" si="16"/>
        <v>0.5</v>
      </c>
      <c r="H80" s="38"/>
      <c r="I80" s="11">
        <v>6</v>
      </c>
      <c r="J80" s="11">
        <v>2</v>
      </c>
      <c r="K80" s="11">
        <f t="shared" si="13"/>
        <v>4</v>
      </c>
      <c r="L80" s="10">
        <v>1</v>
      </c>
      <c r="M80" s="10">
        <v>1</v>
      </c>
      <c r="N80" s="10">
        <v>1</v>
      </c>
      <c r="O80" s="10">
        <f t="shared" si="21"/>
        <v>1</v>
      </c>
      <c r="P80" s="10">
        <v>1</v>
      </c>
      <c r="Q80" s="47">
        <v>353065248000</v>
      </c>
      <c r="R80" s="47">
        <v>49308670928000</v>
      </c>
      <c r="S80" s="21">
        <f t="shared" si="22"/>
        <v>7.1603075352718827E-3</v>
      </c>
      <c r="T80" s="62">
        <f t="shared" si="19"/>
        <v>7.1603075352718827E-3</v>
      </c>
      <c r="U80" s="10" t="s">
        <v>115</v>
      </c>
    </row>
    <row r="81" spans="1:21" x14ac:dyDescent="0.35">
      <c r="A81" s="111"/>
      <c r="B81" s="7" t="s">
        <v>51</v>
      </c>
      <c r="C81" s="80"/>
      <c r="D81" s="38">
        <v>2023</v>
      </c>
      <c r="E81" s="67">
        <v>3</v>
      </c>
      <c r="F81" s="11">
        <v>6</v>
      </c>
      <c r="G81" s="38">
        <f t="shared" si="16"/>
        <v>0.5</v>
      </c>
      <c r="H81" s="38"/>
      <c r="I81" s="11">
        <v>6</v>
      </c>
      <c r="J81" s="11">
        <v>4</v>
      </c>
      <c r="K81" s="11">
        <f t="shared" si="13"/>
        <v>5</v>
      </c>
      <c r="L81" s="10">
        <v>1</v>
      </c>
      <c r="M81" s="10">
        <v>1</v>
      </c>
      <c r="N81" s="10">
        <v>1</v>
      </c>
      <c r="O81" s="10">
        <f t="shared" si="21"/>
        <v>1</v>
      </c>
      <c r="P81" s="10">
        <v>1</v>
      </c>
      <c r="Q81" s="47">
        <v>2032590667000</v>
      </c>
      <c r="R81" s="47">
        <v>43988628971000</v>
      </c>
      <c r="S81" s="21">
        <f t="shared" si="22"/>
        <v>4.6207183868813194E-2</v>
      </c>
      <c r="T81" s="62">
        <f t="shared" si="19"/>
        <v>4.6207183868813194E-2</v>
      </c>
      <c r="U81" s="1" t="s">
        <v>114</v>
      </c>
    </row>
    <row r="82" spans="1:21" x14ac:dyDescent="0.35">
      <c r="A82" s="111"/>
      <c r="B82" s="7" t="s">
        <v>51</v>
      </c>
      <c r="C82" s="81"/>
      <c r="D82" s="38">
        <v>2024</v>
      </c>
      <c r="E82" s="67">
        <v>3</v>
      </c>
      <c r="F82" s="11">
        <v>5</v>
      </c>
      <c r="G82" s="38">
        <f t="shared" si="16"/>
        <v>0.6</v>
      </c>
      <c r="H82" s="38"/>
      <c r="I82" s="11">
        <v>5</v>
      </c>
      <c r="J82" s="11">
        <v>4</v>
      </c>
      <c r="K82" s="11">
        <f t="shared" si="13"/>
        <v>4.5</v>
      </c>
      <c r="L82" s="10">
        <v>1</v>
      </c>
      <c r="M82" s="10">
        <v>1</v>
      </c>
      <c r="N82" s="10">
        <v>1</v>
      </c>
      <c r="O82" s="10">
        <f t="shared" si="21"/>
        <v>1</v>
      </c>
      <c r="P82" s="10">
        <v>1</v>
      </c>
      <c r="Q82" s="47">
        <v>2398054254000</v>
      </c>
      <c r="R82" s="47">
        <v>46768310712000</v>
      </c>
      <c r="S82" s="21">
        <f t="shared" si="22"/>
        <v>5.1275195051778889E-2</v>
      </c>
      <c r="T82" s="62">
        <f t="shared" si="19"/>
        <v>5.1275195051778889E-2</v>
      </c>
      <c r="U82" s="10" t="s">
        <v>117</v>
      </c>
    </row>
    <row r="83" spans="1:21" x14ac:dyDescent="0.35">
      <c r="A83" s="111">
        <v>21</v>
      </c>
      <c r="B83" s="7" t="s">
        <v>53</v>
      </c>
      <c r="C83" s="79" t="s">
        <v>54</v>
      </c>
      <c r="D83" s="38">
        <v>2021</v>
      </c>
      <c r="E83" s="67">
        <v>1</v>
      </c>
      <c r="F83" s="11">
        <v>3</v>
      </c>
      <c r="G83" s="38">
        <f t="shared" si="16"/>
        <v>0.33333333333333331</v>
      </c>
      <c r="H83" s="38"/>
      <c r="I83" s="11">
        <v>3</v>
      </c>
      <c r="J83" s="11">
        <v>3</v>
      </c>
      <c r="K83" s="11">
        <f t="shared" si="13"/>
        <v>3</v>
      </c>
      <c r="L83" s="10">
        <v>0.8</v>
      </c>
      <c r="M83" s="10">
        <v>1</v>
      </c>
      <c r="N83" s="10">
        <v>1</v>
      </c>
      <c r="O83" s="10">
        <f t="shared" si="21"/>
        <v>0.93333333333333324</v>
      </c>
      <c r="P83" s="10">
        <v>0</v>
      </c>
      <c r="Q83" s="16">
        <v>5956601009</v>
      </c>
      <c r="R83" s="27">
        <v>145459649889</v>
      </c>
      <c r="S83" s="34">
        <f t="shared" ref="S83:S92" si="23">(Q83/R83)</f>
        <v>4.0950194872223823E-2</v>
      </c>
      <c r="T83" s="62">
        <f t="shared" si="19"/>
        <v>4.0950194872223823E-2</v>
      </c>
      <c r="U83" s="10"/>
    </row>
    <row r="84" spans="1:21" x14ac:dyDescent="0.35">
      <c r="A84" s="111"/>
      <c r="B84" s="7" t="s">
        <v>53</v>
      </c>
      <c r="C84" s="80"/>
      <c r="D84" s="38">
        <v>2022</v>
      </c>
      <c r="E84" s="67">
        <v>1</v>
      </c>
      <c r="F84" s="11">
        <v>3</v>
      </c>
      <c r="G84" s="38">
        <f t="shared" si="16"/>
        <v>0.33333333333333331</v>
      </c>
      <c r="H84" s="38"/>
      <c r="I84" s="11">
        <v>3</v>
      </c>
      <c r="J84" s="11">
        <v>3</v>
      </c>
      <c r="K84" s="11">
        <f t="shared" ref="K84:K86" si="24">(I84+J84)/2</f>
        <v>3</v>
      </c>
      <c r="L84" s="10">
        <v>1</v>
      </c>
      <c r="M84" s="10">
        <v>1</v>
      </c>
      <c r="N84" s="10">
        <v>1</v>
      </c>
      <c r="O84" s="10">
        <f t="shared" si="21"/>
        <v>1</v>
      </c>
      <c r="P84" s="10">
        <v>0</v>
      </c>
      <c r="Q84" s="16">
        <v>-4494256932</v>
      </c>
      <c r="R84" s="16">
        <v>132398867747</v>
      </c>
      <c r="S84" s="34">
        <f t="shared" si="23"/>
        <v>-3.3944829049354426E-2</v>
      </c>
      <c r="T84" s="62">
        <f t="shared" si="19"/>
        <v>-3.3944829049354426E-2</v>
      </c>
      <c r="U84" s="10"/>
    </row>
    <row r="85" spans="1:21" x14ac:dyDescent="0.35">
      <c r="A85" s="111"/>
      <c r="B85" s="7" t="s">
        <v>53</v>
      </c>
      <c r="C85" s="80"/>
      <c r="D85" s="38">
        <v>2023</v>
      </c>
      <c r="E85" s="67">
        <v>1</v>
      </c>
      <c r="F85" s="11">
        <v>3</v>
      </c>
      <c r="G85" s="38">
        <f t="shared" si="16"/>
        <v>0.33333333333333331</v>
      </c>
      <c r="H85" s="38"/>
      <c r="I85" s="11">
        <v>3</v>
      </c>
      <c r="J85" s="11">
        <v>3</v>
      </c>
      <c r="K85" s="11">
        <f t="shared" si="24"/>
        <v>3</v>
      </c>
      <c r="L85" s="10">
        <v>1</v>
      </c>
      <c r="M85" s="10">
        <v>1</v>
      </c>
      <c r="N85" s="10">
        <v>1</v>
      </c>
      <c r="O85" s="10">
        <f t="shared" si="21"/>
        <v>1</v>
      </c>
      <c r="P85" s="10">
        <v>0</v>
      </c>
      <c r="Q85" s="15">
        <v>-5784384181</v>
      </c>
      <c r="R85" s="15">
        <v>125154742796</v>
      </c>
      <c r="S85" s="21">
        <f t="shared" si="23"/>
        <v>-4.6217858402924791E-2</v>
      </c>
      <c r="T85" s="62">
        <f t="shared" si="19"/>
        <v>-4.6217858402924791E-2</v>
      </c>
      <c r="U85" s="10"/>
    </row>
    <row r="86" spans="1:21" x14ac:dyDescent="0.35">
      <c r="A86" s="111"/>
      <c r="B86" s="7" t="s">
        <v>53</v>
      </c>
      <c r="C86" s="81"/>
      <c r="D86" s="38">
        <v>2024</v>
      </c>
      <c r="E86" s="67">
        <v>1</v>
      </c>
      <c r="F86" s="11">
        <v>3</v>
      </c>
      <c r="G86" s="38">
        <f t="shared" si="16"/>
        <v>0.33333333333333331</v>
      </c>
      <c r="H86" s="38"/>
      <c r="I86" s="11">
        <v>3</v>
      </c>
      <c r="J86" s="11">
        <v>3</v>
      </c>
      <c r="K86" s="11">
        <f t="shared" si="24"/>
        <v>3</v>
      </c>
      <c r="L86" s="10">
        <v>1</v>
      </c>
      <c r="M86" s="10">
        <v>1</v>
      </c>
      <c r="N86" s="10">
        <v>1</v>
      </c>
      <c r="O86" s="10">
        <f t="shared" si="21"/>
        <v>1</v>
      </c>
      <c r="P86" s="10">
        <v>1</v>
      </c>
      <c r="Q86" s="15">
        <v>-7475395272</v>
      </c>
      <c r="R86" s="15">
        <v>119106076175</v>
      </c>
      <c r="S86" s="21">
        <f t="shared" si="23"/>
        <v>-6.2762501394274486E-2</v>
      </c>
      <c r="T86" s="62">
        <f t="shared" si="19"/>
        <v>-6.2762501394274486E-2</v>
      </c>
      <c r="U86" s="10"/>
    </row>
    <row r="87" spans="1:21" s="36" customFormat="1" x14ac:dyDescent="0.35">
      <c r="A87" s="111">
        <v>22</v>
      </c>
      <c r="B87" s="4" t="s">
        <v>70</v>
      </c>
      <c r="C87" s="82" t="s">
        <v>71</v>
      </c>
      <c r="D87" s="38">
        <v>2021</v>
      </c>
      <c r="E87" s="67">
        <v>2</v>
      </c>
      <c r="F87" s="38">
        <v>6</v>
      </c>
      <c r="G87" s="38">
        <f t="shared" si="16"/>
        <v>0.33333333333333331</v>
      </c>
      <c r="H87" s="38"/>
      <c r="I87" s="38">
        <v>6</v>
      </c>
      <c r="J87" s="38">
        <v>3</v>
      </c>
      <c r="K87" s="38">
        <f t="shared" si="13"/>
        <v>4.5</v>
      </c>
      <c r="L87" s="28">
        <v>1</v>
      </c>
      <c r="M87" s="28">
        <v>1</v>
      </c>
      <c r="N87" s="28">
        <v>0.8</v>
      </c>
      <c r="O87" s="28">
        <f t="shared" si="21"/>
        <v>0.93333333333333324</v>
      </c>
      <c r="P87" s="28">
        <v>1</v>
      </c>
      <c r="Q87" s="47">
        <v>38800766</v>
      </c>
      <c r="R87" s="48">
        <v>2275216679</v>
      </c>
      <c r="S87" s="49">
        <f t="shared" si="23"/>
        <v>1.7053657507931797E-2</v>
      </c>
      <c r="T87" s="62">
        <f t="shared" si="19"/>
        <v>1.7053657507931797E-2</v>
      </c>
      <c r="U87" s="28"/>
    </row>
    <row r="88" spans="1:21" x14ac:dyDescent="0.35">
      <c r="A88" s="111"/>
      <c r="B88" s="4" t="s">
        <v>70</v>
      </c>
      <c r="C88" s="83"/>
      <c r="D88" s="38">
        <v>2022</v>
      </c>
      <c r="E88" s="67">
        <v>2</v>
      </c>
      <c r="F88" s="11">
        <v>6</v>
      </c>
      <c r="G88" s="38">
        <f t="shared" si="16"/>
        <v>0.33333333333333331</v>
      </c>
      <c r="H88" s="38"/>
      <c r="I88" s="11">
        <v>6</v>
      </c>
      <c r="J88" s="11">
        <v>3</v>
      </c>
      <c r="K88" s="11">
        <f t="shared" si="13"/>
        <v>4.5</v>
      </c>
      <c r="L88" s="10">
        <v>1</v>
      </c>
      <c r="M88" s="10">
        <v>1</v>
      </c>
      <c r="N88" s="10">
        <v>0.8</v>
      </c>
      <c r="O88" s="10">
        <f t="shared" si="21"/>
        <v>0.93333333333333324</v>
      </c>
      <c r="P88" s="10">
        <v>1</v>
      </c>
      <c r="Q88" s="16">
        <v>11310348</v>
      </c>
      <c r="R88" s="16">
        <v>2182945756</v>
      </c>
      <c r="S88" s="34">
        <f t="shared" si="23"/>
        <v>5.1812318143557206E-3</v>
      </c>
      <c r="T88" s="62">
        <f t="shared" si="19"/>
        <v>5.1812318143557206E-3</v>
      </c>
      <c r="U88" s="10"/>
    </row>
    <row r="89" spans="1:21" x14ac:dyDescent="0.35">
      <c r="A89" s="111"/>
      <c r="B89" s="4" t="s">
        <v>70</v>
      </c>
      <c r="C89" s="83"/>
      <c r="D89" s="38">
        <v>2023</v>
      </c>
      <c r="E89" s="67">
        <v>2</v>
      </c>
      <c r="F89" s="11">
        <v>6</v>
      </c>
      <c r="G89" s="38">
        <f t="shared" si="16"/>
        <v>0.33333333333333331</v>
      </c>
      <c r="H89" s="38"/>
      <c r="I89" s="11">
        <v>6</v>
      </c>
      <c r="J89" s="11">
        <v>3</v>
      </c>
      <c r="K89" s="11">
        <f t="shared" si="13"/>
        <v>4.5</v>
      </c>
      <c r="L89" s="10">
        <v>1</v>
      </c>
      <c r="M89" s="10">
        <v>1</v>
      </c>
      <c r="N89" s="10">
        <v>1</v>
      </c>
      <c r="O89" s="10">
        <f t="shared" si="21"/>
        <v>1</v>
      </c>
      <c r="P89" s="10">
        <v>1</v>
      </c>
      <c r="Q89" s="15">
        <v>94137935</v>
      </c>
      <c r="R89" s="15">
        <v>2019929220</v>
      </c>
      <c r="S89" s="21">
        <f t="shared" si="23"/>
        <v>4.6604571124526831E-2</v>
      </c>
      <c r="T89" s="62">
        <f t="shared" si="19"/>
        <v>4.6604571124526831E-2</v>
      </c>
      <c r="U89" s="10"/>
    </row>
    <row r="90" spans="1:21" x14ac:dyDescent="0.35">
      <c r="A90" s="111"/>
      <c r="B90" s="4" t="s">
        <v>70</v>
      </c>
      <c r="C90" s="84"/>
      <c r="D90" s="38">
        <v>2024</v>
      </c>
      <c r="E90" s="67">
        <v>2</v>
      </c>
      <c r="F90" s="11">
        <v>6</v>
      </c>
      <c r="G90" s="38">
        <f t="shared" si="16"/>
        <v>0.33333333333333331</v>
      </c>
      <c r="H90" s="38"/>
      <c r="I90" s="11">
        <v>6</v>
      </c>
      <c r="J90" s="11">
        <v>3</v>
      </c>
      <c r="K90" s="11">
        <f t="shared" si="13"/>
        <v>4.5</v>
      </c>
      <c r="L90" s="10">
        <v>1</v>
      </c>
      <c r="M90" s="10">
        <v>1</v>
      </c>
      <c r="N90" s="10">
        <v>1</v>
      </c>
      <c r="O90" s="10">
        <f t="shared" si="21"/>
        <v>1</v>
      </c>
      <c r="P90" s="10">
        <v>1</v>
      </c>
      <c r="Q90" s="15">
        <v>17751696</v>
      </c>
      <c r="R90" s="13">
        <v>1932495722</v>
      </c>
      <c r="S90" s="21">
        <f t="shared" si="23"/>
        <v>9.185891486283973E-3</v>
      </c>
      <c r="T90" s="62">
        <f t="shared" si="19"/>
        <v>9.185891486283973E-3</v>
      </c>
      <c r="U90" s="10"/>
    </row>
    <row r="91" spans="1:21" x14ac:dyDescent="0.35">
      <c r="A91" s="111">
        <v>23</v>
      </c>
      <c r="B91" s="4" t="s">
        <v>80</v>
      </c>
      <c r="C91" s="82" t="s">
        <v>81</v>
      </c>
      <c r="D91" s="38">
        <v>2021</v>
      </c>
      <c r="E91" s="67">
        <v>1</v>
      </c>
      <c r="F91" s="11">
        <v>3</v>
      </c>
      <c r="G91" s="38">
        <f t="shared" si="16"/>
        <v>0.33333333333333331</v>
      </c>
      <c r="H91" s="38"/>
      <c r="I91" s="11">
        <v>3</v>
      </c>
      <c r="J91" s="11">
        <v>3</v>
      </c>
      <c r="K91" s="11">
        <f t="shared" si="13"/>
        <v>3</v>
      </c>
      <c r="L91" s="10">
        <v>0.8</v>
      </c>
      <c r="M91" s="10">
        <v>1</v>
      </c>
      <c r="N91" s="10">
        <v>0.6</v>
      </c>
      <c r="O91" s="10">
        <f t="shared" si="21"/>
        <v>0.79999999999999993</v>
      </c>
      <c r="P91" s="10">
        <v>1</v>
      </c>
      <c r="Q91" s="16">
        <v>4289449698</v>
      </c>
      <c r="R91" s="27">
        <v>398394808298</v>
      </c>
      <c r="S91" s="34">
        <f t="shared" si="23"/>
        <v>1.0766831315712037E-2</v>
      </c>
      <c r="T91" s="62">
        <f t="shared" si="19"/>
        <v>1.0766831315712037E-2</v>
      </c>
      <c r="U91" s="10"/>
    </row>
    <row r="92" spans="1:21" x14ac:dyDescent="0.35">
      <c r="A92" s="111"/>
      <c r="B92" s="4" t="s">
        <v>80</v>
      </c>
      <c r="C92" s="83"/>
      <c r="D92" s="38">
        <v>2022</v>
      </c>
      <c r="E92" s="67">
        <v>1</v>
      </c>
      <c r="F92" s="11">
        <v>3</v>
      </c>
      <c r="G92" s="38">
        <f t="shared" si="16"/>
        <v>0.33333333333333331</v>
      </c>
      <c r="H92" s="38"/>
      <c r="I92" s="11">
        <v>3</v>
      </c>
      <c r="J92" s="11">
        <v>3</v>
      </c>
      <c r="K92" s="11">
        <f t="shared" ref="K92:K94" si="25">(I92+J92)/2</f>
        <v>3</v>
      </c>
      <c r="L92" s="10">
        <v>1</v>
      </c>
      <c r="M92" s="10">
        <v>1</v>
      </c>
      <c r="N92" s="10">
        <v>1</v>
      </c>
      <c r="O92" s="10">
        <f t="shared" ref="O92:O94" si="26">(L92+M92+N92)/3</f>
        <v>1</v>
      </c>
      <c r="P92" s="10">
        <v>1</v>
      </c>
      <c r="Q92" s="16">
        <v>-38251372554</v>
      </c>
      <c r="R92" s="16">
        <v>367958898507</v>
      </c>
      <c r="S92" s="34">
        <f t="shared" si="23"/>
        <v>-0.10395555783324074</v>
      </c>
      <c r="T92" s="62">
        <f t="shared" si="19"/>
        <v>-0.10395555783324074</v>
      </c>
      <c r="U92" s="10"/>
    </row>
    <row r="93" spans="1:21" x14ac:dyDescent="0.35">
      <c r="A93" s="111"/>
      <c r="B93" s="4" t="s">
        <v>80</v>
      </c>
      <c r="C93" s="83"/>
      <c r="D93" s="38">
        <v>2023</v>
      </c>
      <c r="E93" s="67">
        <v>1</v>
      </c>
      <c r="F93" s="11">
        <v>3</v>
      </c>
      <c r="G93" s="38">
        <f t="shared" si="16"/>
        <v>0.33333333333333331</v>
      </c>
      <c r="H93" s="38"/>
      <c r="I93" s="11">
        <v>3</v>
      </c>
      <c r="J93" s="11">
        <v>3</v>
      </c>
      <c r="K93" s="11">
        <f t="shared" si="25"/>
        <v>3</v>
      </c>
      <c r="L93" s="10">
        <v>1</v>
      </c>
      <c r="M93" s="10">
        <v>1</v>
      </c>
      <c r="N93" s="10">
        <v>1</v>
      </c>
      <c r="O93" s="10">
        <f t="shared" si="26"/>
        <v>1</v>
      </c>
      <c r="P93" s="10">
        <v>1</v>
      </c>
      <c r="Q93" s="15">
        <v>60134698120</v>
      </c>
      <c r="R93" s="15">
        <v>272274972509</v>
      </c>
      <c r="S93" s="21">
        <f t="shared" ref="S93:S111" si="27">(Q93/R93)</f>
        <v>0.22086017515991949</v>
      </c>
      <c r="T93" s="62">
        <f t="shared" si="19"/>
        <v>0.22086017515991949</v>
      </c>
      <c r="U93" s="10"/>
    </row>
    <row r="94" spans="1:21" x14ac:dyDescent="0.35">
      <c r="A94" s="111"/>
      <c r="B94" s="4" t="s">
        <v>80</v>
      </c>
      <c r="C94" s="84"/>
      <c r="D94" s="38">
        <v>2024</v>
      </c>
      <c r="E94" s="67">
        <v>1</v>
      </c>
      <c r="F94" s="11">
        <v>3</v>
      </c>
      <c r="G94" s="38">
        <f t="shared" si="16"/>
        <v>0.33333333333333331</v>
      </c>
      <c r="H94" s="38"/>
      <c r="I94" s="11">
        <v>3</v>
      </c>
      <c r="J94" s="11">
        <v>3</v>
      </c>
      <c r="K94" s="11">
        <f t="shared" si="25"/>
        <v>3</v>
      </c>
      <c r="L94" s="10">
        <v>1</v>
      </c>
      <c r="M94" s="10">
        <v>1</v>
      </c>
      <c r="N94" s="10">
        <v>1</v>
      </c>
      <c r="O94" s="10">
        <f t="shared" si="26"/>
        <v>1</v>
      </c>
      <c r="P94" s="10">
        <v>1</v>
      </c>
      <c r="Q94" s="15">
        <v>2985290469</v>
      </c>
      <c r="R94" s="13">
        <v>315037103803</v>
      </c>
      <c r="S94" s="21">
        <f t="shared" si="27"/>
        <v>9.4759964237951192E-3</v>
      </c>
      <c r="T94" s="62">
        <f t="shared" si="19"/>
        <v>9.4759964237951192E-3</v>
      </c>
      <c r="U94" s="10"/>
    </row>
    <row r="95" spans="1:21" x14ac:dyDescent="0.35">
      <c r="A95" s="111">
        <v>24</v>
      </c>
      <c r="B95" s="4" t="s">
        <v>84</v>
      </c>
      <c r="C95" s="82" t="s">
        <v>85</v>
      </c>
      <c r="D95" s="38">
        <v>2021</v>
      </c>
      <c r="E95" s="67">
        <v>1</v>
      </c>
      <c r="F95" s="11">
        <v>3</v>
      </c>
      <c r="G95" s="38">
        <f t="shared" si="16"/>
        <v>0.33333333333333331</v>
      </c>
      <c r="H95" s="38"/>
      <c r="I95" s="11">
        <v>3</v>
      </c>
      <c r="J95" s="11">
        <v>3</v>
      </c>
      <c r="K95" s="11">
        <f t="shared" si="13"/>
        <v>3</v>
      </c>
      <c r="L95" s="10">
        <v>1</v>
      </c>
      <c r="M95" s="10">
        <v>0.8</v>
      </c>
      <c r="N95" s="10">
        <v>0.6</v>
      </c>
      <c r="O95" s="10">
        <f t="shared" si="21"/>
        <v>0.79999999999999993</v>
      </c>
      <c r="P95" s="10">
        <v>0</v>
      </c>
      <c r="Q95" s="16">
        <v>4549443320</v>
      </c>
      <c r="R95" s="27">
        <v>101174568476</v>
      </c>
      <c r="S95" s="34">
        <f t="shared" si="27"/>
        <v>4.4966273526327823E-2</v>
      </c>
      <c r="T95" s="62">
        <f t="shared" si="19"/>
        <v>4.4966273526327823E-2</v>
      </c>
      <c r="U95" s="10"/>
    </row>
    <row r="96" spans="1:21" x14ac:dyDescent="0.35">
      <c r="A96" s="111"/>
      <c r="B96" s="4" t="s">
        <v>84</v>
      </c>
      <c r="C96" s="83"/>
      <c r="D96" s="38">
        <v>2022</v>
      </c>
      <c r="E96" s="67">
        <v>1</v>
      </c>
      <c r="F96" s="11">
        <v>3</v>
      </c>
      <c r="G96" s="38">
        <f t="shared" si="16"/>
        <v>0.33333333333333331</v>
      </c>
      <c r="H96" s="38"/>
      <c r="I96" s="11">
        <v>3</v>
      </c>
      <c r="J96" s="11">
        <v>3</v>
      </c>
      <c r="K96" s="11">
        <f t="shared" si="13"/>
        <v>3</v>
      </c>
      <c r="L96" s="10">
        <v>1</v>
      </c>
      <c r="M96" s="10">
        <v>0.8</v>
      </c>
      <c r="N96" s="10">
        <v>0.6</v>
      </c>
      <c r="O96" s="10">
        <f t="shared" si="21"/>
        <v>0.79999999999999993</v>
      </c>
      <c r="P96" s="10">
        <v>0</v>
      </c>
      <c r="Q96" s="16">
        <v>7989380173</v>
      </c>
      <c r="R96" s="16">
        <v>130535594202</v>
      </c>
      <c r="S96" s="34">
        <f t="shared" si="27"/>
        <v>6.1204610296841093E-2</v>
      </c>
      <c r="T96" s="62">
        <f t="shared" si="19"/>
        <v>6.1204610296841093E-2</v>
      </c>
      <c r="U96" s="10"/>
    </row>
    <row r="97" spans="1:21" x14ac:dyDescent="0.35">
      <c r="A97" s="111"/>
      <c r="B97" s="4" t="s">
        <v>84</v>
      </c>
      <c r="C97" s="83"/>
      <c r="D97" s="38">
        <v>2023</v>
      </c>
      <c r="E97" s="67">
        <v>1</v>
      </c>
      <c r="F97" s="11">
        <v>3</v>
      </c>
      <c r="G97" s="38">
        <f t="shared" si="16"/>
        <v>0.33333333333333331</v>
      </c>
      <c r="H97" s="38"/>
      <c r="I97" s="11">
        <v>3</v>
      </c>
      <c r="J97" s="11">
        <v>3</v>
      </c>
      <c r="K97" s="11">
        <f t="shared" si="13"/>
        <v>3</v>
      </c>
      <c r="L97" s="10">
        <v>1</v>
      </c>
      <c r="M97" s="10">
        <v>0.8</v>
      </c>
      <c r="N97" s="10">
        <v>0.6</v>
      </c>
      <c r="O97" s="10">
        <f t="shared" si="21"/>
        <v>0.79999999999999993</v>
      </c>
      <c r="P97" s="10">
        <v>1</v>
      </c>
      <c r="Q97" s="15">
        <v>24386061269</v>
      </c>
      <c r="R97" s="15">
        <v>176142742412</v>
      </c>
      <c r="S97" s="21">
        <f t="shared" si="27"/>
        <v>0.13844488245766443</v>
      </c>
      <c r="T97" s="62">
        <f t="shared" si="19"/>
        <v>0.13844488245766443</v>
      </c>
      <c r="U97" s="10"/>
    </row>
    <row r="98" spans="1:21" x14ac:dyDescent="0.35">
      <c r="A98" s="111"/>
      <c r="B98" s="4" t="s">
        <v>84</v>
      </c>
      <c r="C98" s="84"/>
      <c r="D98" s="38">
        <v>2024</v>
      </c>
      <c r="E98" s="67">
        <v>1</v>
      </c>
      <c r="F98" s="11">
        <v>3</v>
      </c>
      <c r="G98" s="38">
        <f t="shared" si="16"/>
        <v>0.33333333333333331</v>
      </c>
      <c r="H98" s="38"/>
      <c r="I98" s="11">
        <v>3</v>
      </c>
      <c r="J98" s="11">
        <v>3</v>
      </c>
      <c r="K98" s="11">
        <f t="shared" ref="K98" si="28">(I98+J98)/2</f>
        <v>3</v>
      </c>
      <c r="L98" s="10">
        <v>1</v>
      </c>
      <c r="M98" s="10">
        <v>1</v>
      </c>
      <c r="N98" s="10">
        <v>0.6</v>
      </c>
      <c r="O98" s="10">
        <f t="shared" si="21"/>
        <v>0.8666666666666667</v>
      </c>
      <c r="P98" s="10">
        <v>1</v>
      </c>
      <c r="Q98" s="15">
        <v>38636325832</v>
      </c>
      <c r="R98" s="18">
        <v>204853608769</v>
      </c>
      <c r="S98" s="21">
        <f t="shared" si="27"/>
        <v>0.18860456529993402</v>
      </c>
      <c r="T98" s="62">
        <f t="shared" si="19"/>
        <v>0.18860456529993402</v>
      </c>
      <c r="U98" s="10"/>
    </row>
    <row r="99" spans="1:21" x14ac:dyDescent="0.35">
      <c r="A99" s="111">
        <v>25</v>
      </c>
      <c r="B99" s="4" t="s">
        <v>78</v>
      </c>
      <c r="C99" s="82" t="s">
        <v>79</v>
      </c>
      <c r="D99" s="38">
        <v>2021</v>
      </c>
      <c r="E99" s="67">
        <v>1</v>
      </c>
      <c r="F99" s="11">
        <v>3</v>
      </c>
      <c r="G99" s="38">
        <f t="shared" si="16"/>
        <v>0.33333333333333331</v>
      </c>
      <c r="H99" s="38"/>
      <c r="I99" s="11">
        <v>3</v>
      </c>
      <c r="J99" s="11">
        <v>3</v>
      </c>
      <c r="K99" s="11">
        <f t="shared" si="13"/>
        <v>3</v>
      </c>
      <c r="L99" s="10">
        <v>0.6</v>
      </c>
      <c r="M99" s="10">
        <v>0.8</v>
      </c>
      <c r="N99" s="10">
        <v>0.6</v>
      </c>
      <c r="O99" s="10">
        <f t="shared" si="21"/>
        <v>0.66666666666666663</v>
      </c>
      <c r="P99" s="10">
        <v>1</v>
      </c>
      <c r="Q99" s="16">
        <v>171146039488</v>
      </c>
      <c r="R99" s="27">
        <v>1763123879245</v>
      </c>
      <c r="S99" s="34">
        <f t="shared" si="27"/>
        <v>9.7069775699077751E-2</v>
      </c>
      <c r="T99" s="62">
        <f t="shared" si="19"/>
        <v>9.7069775699077751E-2</v>
      </c>
      <c r="U99" s="10"/>
    </row>
    <row r="100" spans="1:21" x14ac:dyDescent="0.35">
      <c r="A100" s="111"/>
      <c r="B100" s="4" t="s">
        <v>78</v>
      </c>
      <c r="C100" s="83"/>
      <c r="D100" s="38">
        <v>2022</v>
      </c>
      <c r="E100" s="67">
        <v>1</v>
      </c>
      <c r="F100" s="11">
        <v>3</v>
      </c>
      <c r="G100" s="38">
        <f t="shared" si="16"/>
        <v>0.33333333333333331</v>
      </c>
      <c r="H100" s="38"/>
      <c r="I100" s="11">
        <v>3</v>
      </c>
      <c r="J100" s="11">
        <v>3</v>
      </c>
      <c r="K100" s="11">
        <f t="shared" ref="K100:K102" si="29">(I100+J100)/2</f>
        <v>3</v>
      </c>
      <c r="L100" s="10">
        <v>0.6</v>
      </c>
      <c r="M100" s="10">
        <v>0.8</v>
      </c>
      <c r="N100" s="10">
        <v>0.6</v>
      </c>
      <c r="O100" s="10">
        <f t="shared" si="21"/>
        <v>0.66666666666666663</v>
      </c>
      <c r="P100" s="10">
        <v>1</v>
      </c>
      <c r="Q100" s="16">
        <v>345992311458</v>
      </c>
      <c r="R100" s="16">
        <v>3097781579099</v>
      </c>
      <c r="S100" s="34">
        <f t="shared" si="27"/>
        <v>0.11169035086025432</v>
      </c>
      <c r="T100" s="62">
        <f t="shared" si="19"/>
        <v>0.11169035086025432</v>
      </c>
      <c r="U100" s="10"/>
    </row>
    <row r="101" spans="1:21" x14ac:dyDescent="0.35">
      <c r="A101" s="111"/>
      <c r="B101" s="4" t="s">
        <v>78</v>
      </c>
      <c r="C101" s="83"/>
      <c r="D101" s="38">
        <v>2023</v>
      </c>
      <c r="E101" s="67">
        <v>1</v>
      </c>
      <c r="F101" s="11">
        <v>3</v>
      </c>
      <c r="G101" s="38">
        <f t="shared" si="16"/>
        <v>0.33333333333333331</v>
      </c>
      <c r="H101" s="38"/>
      <c r="I101" s="11">
        <v>3</v>
      </c>
      <c r="J101" s="11">
        <v>3</v>
      </c>
      <c r="K101" s="11">
        <f t="shared" si="29"/>
        <v>3</v>
      </c>
      <c r="L101" s="10">
        <v>0.8</v>
      </c>
      <c r="M101" s="10">
        <v>0.8</v>
      </c>
      <c r="N101" s="10">
        <v>0.6</v>
      </c>
      <c r="O101" s="10">
        <f t="shared" si="21"/>
        <v>0.73333333333333339</v>
      </c>
      <c r="P101" s="10">
        <v>1</v>
      </c>
      <c r="Q101" s="15">
        <v>420077400658</v>
      </c>
      <c r="R101" s="15">
        <v>2793664505857</v>
      </c>
      <c r="S101" s="21">
        <f t="shared" si="27"/>
        <v>0.15036787695061285</v>
      </c>
      <c r="T101" s="62">
        <f t="shared" si="19"/>
        <v>0.15036787695061285</v>
      </c>
      <c r="U101" s="10"/>
    </row>
    <row r="102" spans="1:21" x14ac:dyDescent="0.35">
      <c r="A102" s="111"/>
      <c r="B102" s="4" t="s">
        <v>78</v>
      </c>
      <c r="C102" s="84"/>
      <c r="D102" s="38">
        <v>2024</v>
      </c>
      <c r="E102" s="67">
        <v>1</v>
      </c>
      <c r="F102" s="11">
        <v>3</v>
      </c>
      <c r="G102" s="38">
        <f t="shared" si="16"/>
        <v>0.33333333333333331</v>
      </c>
      <c r="H102" s="38"/>
      <c r="I102" s="11">
        <v>3</v>
      </c>
      <c r="J102" s="11">
        <v>3</v>
      </c>
      <c r="K102" s="11">
        <f t="shared" si="29"/>
        <v>3</v>
      </c>
      <c r="L102" s="10">
        <v>0.8</v>
      </c>
      <c r="M102" s="10">
        <v>0.8</v>
      </c>
      <c r="N102" s="10">
        <v>0.6</v>
      </c>
      <c r="O102" s="10">
        <f t="shared" si="21"/>
        <v>0.73333333333333339</v>
      </c>
      <c r="P102" s="10">
        <v>1</v>
      </c>
      <c r="Q102" s="15">
        <v>396815358484</v>
      </c>
      <c r="R102" s="13">
        <v>2788361965167</v>
      </c>
      <c r="S102" s="21">
        <f t="shared" si="27"/>
        <v>0.14231127932496884</v>
      </c>
      <c r="T102" s="62">
        <f t="shared" si="19"/>
        <v>0.14231127932496884</v>
      </c>
      <c r="U102" s="10"/>
    </row>
    <row r="103" spans="1:21" x14ac:dyDescent="0.35">
      <c r="A103" s="111">
        <v>26</v>
      </c>
      <c r="B103" s="4" t="s">
        <v>82</v>
      </c>
      <c r="C103" s="82" t="s">
        <v>83</v>
      </c>
      <c r="D103" s="38">
        <v>2021</v>
      </c>
      <c r="E103" s="67">
        <v>1</v>
      </c>
      <c r="F103" s="11">
        <v>3</v>
      </c>
      <c r="G103" s="38">
        <f t="shared" si="16"/>
        <v>0.33333333333333331</v>
      </c>
      <c r="H103" s="38"/>
      <c r="I103" s="11">
        <v>3</v>
      </c>
      <c r="J103" s="11">
        <v>3</v>
      </c>
      <c r="K103" s="11">
        <f t="shared" si="13"/>
        <v>3</v>
      </c>
      <c r="L103" s="10">
        <v>0.6</v>
      </c>
      <c r="M103" s="10">
        <v>0.8</v>
      </c>
      <c r="N103" s="10">
        <v>0.8</v>
      </c>
      <c r="O103" s="10">
        <f t="shared" si="21"/>
        <v>0.73333333333333339</v>
      </c>
      <c r="P103" s="10">
        <v>1</v>
      </c>
      <c r="Q103" s="16">
        <v>7413865660</v>
      </c>
      <c r="R103" s="27">
        <v>250618755797</v>
      </c>
      <c r="S103" s="34">
        <f t="shared" si="27"/>
        <v>2.958224589545563E-2</v>
      </c>
      <c r="T103" s="62">
        <f t="shared" si="19"/>
        <v>2.958224589545563E-2</v>
      </c>
      <c r="U103" s="10"/>
    </row>
    <row r="104" spans="1:21" x14ac:dyDescent="0.35">
      <c r="A104" s="111"/>
      <c r="B104" s="4" t="s">
        <v>82</v>
      </c>
      <c r="C104" s="83"/>
      <c r="D104" s="38">
        <v>2022</v>
      </c>
      <c r="E104" s="67">
        <v>1</v>
      </c>
      <c r="F104" s="11">
        <v>3</v>
      </c>
      <c r="G104" s="38">
        <f t="shared" si="16"/>
        <v>0.33333333333333331</v>
      </c>
      <c r="H104" s="38"/>
      <c r="I104" s="11">
        <v>3</v>
      </c>
      <c r="J104" s="11">
        <v>3</v>
      </c>
      <c r="K104" s="11">
        <f t="shared" si="13"/>
        <v>3</v>
      </c>
      <c r="L104" s="10">
        <v>0.8</v>
      </c>
      <c r="M104" s="10">
        <v>1</v>
      </c>
      <c r="N104" s="10">
        <v>1</v>
      </c>
      <c r="O104" s="10">
        <f t="shared" si="21"/>
        <v>0.93333333333333324</v>
      </c>
      <c r="P104" s="10">
        <v>1</v>
      </c>
      <c r="Q104" s="16">
        <v>4484443369</v>
      </c>
      <c r="R104" s="16">
        <v>269606050340</v>
      </c>
      <c r="S104" s="34">
        <f t="shared" si="27"/>
        <v>1.6633318738005588E-2</v>
      </c>
      <c r="T104" s="62">
        <f t="shared" si="19"/>
        <v>1.6633318738005588E-2</v>
      </c>
      <c r="U104" s="10"/>
    </row>
    <row r="105" spans="1:21" x14ac:dyDescent="0.35">
      <c r="A105" s="111"/>
      <c r="B105" s="4" t="s">
        <v>82</v>
      </c>
      <c r="C105" s="83"/>
      <c r="D105" s="38">
        <v>2023</v>
      </c>
      <c r="E105" s="67">
        <v>1</v>
      </c>
      <c r="F105" s="11">
        <v>3</v>
      </c>
      <c r="G105" s="38">
        <f t="shared" si="16"/>
        <v>0.33333333333333331</v>
      </c>
      <c r="H105" s="38"/>
      <c r="I105" s="11">
        <v>3</v>
      </c>
      <c r="J105" s="11">
        <v>3</v>
      </c>
      <c r="K105" s="11">
        <f t="shared" si="13"/>
        <v>3</v>
      </c>
      <c r="L105" s="10">
        <v>0.8</v>
      </c>
      <c r="M105" s="10">
        <v>0.8</v>
      </c>
      <c r="N105" s="10">
        <v>1</v>
      </c>
      <c r="O105" s="10">
        <f t="shared" si="21"/>
        <v>0.8666666666666667</v>
      </c>
      <c r="P105" s="10">
        <v>1</v>
      </c>
      <c r="Q105" s="15">
        <v>4732614702</v>
      </c>
      <c r="R105" s="15">
        <v>276179914509</v>
      </c>
      <c r="S105" s="21">
        <f t="shared" si="27"/>
        <v>1.7135984383273375E-2</v>
      </c>
      <c r="T105" s="62">
        <f t="shared" si="19"/>
        <v>1.7135984383273375E-2</v>
      </c>
      <c r="U105" s="10"/>
    </row>
    <row r="106" spans="1:21" x14ac:dyDescent="0.35">
      <c r="A106" s="111"/>
      <c r="B106" s="4" t="s">
        <v>82</v>
      </c>
      <c r="C106" s="84"/>
      <c r="D106" s="38">
        <v>2024</v>
      </c>
      <c r="E106" s="67">
        <v>1</v>
      </c>
      <c r="F106" s="11">
        <v>3</v>
      </c>
      <c r="G106" s="38">
        <f t="shared" si="16"/>
        <v>0.33333333333333331</v>
      </c>
      <c r="H106" s="38"/>
      <c r="I106" s="11">
        <v>3</v>
      </c>
      <c r="J106" s="11">
        <v>3</v>
      </c>
      <c r="K106" s="11">
        <f t="shared" ref="K106:K109" si="30">(I106+J106)/2</f>
        <v>3</v>
      </c>
      <c r="L106" s="10">
        <v>0.8</v>
      </c>
      <c r="M106" s="10">
        <v>0.8</v>
      </c>
      <c r="N106" s="10">
        <v>1</v>
      </c>
      <c r="O106" s="10">
        <f t="shared" si="21"/>
        <v>0.8666666666666667</v>
      </c>
      <c r="P106" s="10">
        <v>1</v>
      </c>
      <c r="Q106" s="15">
        <v>13357773662</v>
      </c>
      <c r="R106" s="15">
        <v>289976056809</v>
      </c>
      <c r="S106" s="21">
        <f t="shared" si="27"/>
        <v>4.6065091749276504E-2</v>
      </c>
      <c r="T106" s="62">
        <f t="shared" si="19"/>
        <v>4.6065091749276504E-2</v>
      </c>
      <c r="U106" s="10"/>
    </row>
    <row r="107" spans="1:21" x14ac:dyDescent="0.35">
      <c r="A107" s="111">
        <v>27</v>
      </c>
      <c r="B107" s="6" t="s">
        <v>72</v>
      </c>
      <c r="C107" s="91" t="s">
        <v>73</v>
      </c>
      <c r="D107" s="38">
        <v>2021</v>
      </c>
      <c r="E107" s="67">
        <v>1</v>
      </c>
      <c r="F107" s="11">
        <v>3</v>
      </c>
      <c r="G107" s="38">
        <f t="shared" si="16"/>
        <v>0.33333333333333331</v>
      </c>
      <c r="H107" s="38"/>
      <c r="I107" s="11">
        <v>3</v>
      </c>
      <c r="J107" s="11">
        <v>3</v>
      </c>
      <c r="K107" s="11">
        <f t="shared" si="30"/>
        <v>3</v>
      </c>
      <c r="L107" s="10">
        <v>0.2</v>
      </c>
      <c r="M107" s="10">
        <v>0.8</v>
      </c>
      <c r="N107" s="10">
        <v>1</v>
      </c>
      <c r="O107" s="10">
        <f t="shared" si="21"/>
        <v>0.66666666666666663</v>
      </c>
      <c r="P107" s="10">
        <v>1</v>
      </c>
      <c r="Q107" s="16">
        <v>106533443377</v>
      </c>
      <c r="R107" s="27">
        <v>1908641505907</v>
      </c>
      <c r="S107" s="34">
        <f t="shared" si="27"/>
        <v>5.5816371512037589E-2</v>
      </c>
      <c r="T107" s="62">
        <f t="shared" si="19"/>
        <v>5.5816371512037589E-2</v>
      </c>
      <c r="U107" s="10"/>
    </row>
    <row r="108" spans="1:21" x14ac:dyDescent="0.35">
      <c r="A108" s="111"/>
      <c r="B108" s="6" t="s">
        <v>72</v>
      </c>
      <c r="C108" s="92"/>
      <c r="D108" s="38">
        <v>2022</v>
      </c>
      <c r="E108" s="67">
        <v>1</v>
      </c>
      <c r="F108" s="11">
        <v>3</v>
      </c>
      <c r="G108" s="38">
        <f t="shared" si="16"/>
        <v>0.33333333333333331</v>
      </c>
      <c r="H108" s="38"/>
      <c r="I108" s="11">
        <v>3</v>
      </c>
      <c r="J108" s="11">
        <v>3</v>
      </c>
      <c r="K108" s="11">
        <f t="shared" si="30"/>
        <v>3</v>
      </c>
      <c r="L108" s="10">
        <v>0.2</v>
      </c>
      <c r="M108" s="10">
        <v>0.8</v>
      </c>
      <c r="N108" s="10">
        <v>1</v>
      </c>
      <c r="O108" s="10">
        <f t="shared" si="21"/>
        <v>0.66666666666666663</v>
      </c>
      <c r="P108" s="10">
        <v>1</v>
      </c>
      <c r="Q108" s="16">
        <v>77086661593</v>
      </c>
      <c r="R108" s="16">
        <v>2024398917353</v>
      </c>
      <c r="S108" s="34">
        <f t="shared" si="27"/>
        <v>3.8078790169377562E-2</v>
      </c>
      <c r="T108" s="62">
        <f t="shared" si="19"/>
        <v>3.8078790169377562E-2</v>
      </c>
      <c r="U108" s="10"/>
    </row>
    <row r="109" spans="1:21" x14ac:dyDescent="0.35">
      <c r="A109" s="111"/>
      <c r="B109" s="6" t="s">
        <v>72</v>
      </c>
      <c r="C109" s="92"/>
      <c r="D109" s="38">
        <v>2023</v>
      </c>
      <c r="E109" s="67">
        <v>1</v>
      </c>
      <c r="F109" s="11">
        <v>3</v>
      </c>
      <c r="G109" s="38">
        <f t="shared" si="16"/>
        <v>0.33333333333333331</v>
      </c>
      <c r="H109" s="38"/>
      <c r="I109" s="11">
        <v>3</v>
      </c>
      <c r="J109" s="11">
        <v>3</v>
      </c>
      <c r="K109" s="11">
        <f t="shared" si="30"/>
        <v>3</v>
      </c>
      <c r="L109" s="10">
        <v>0.2</v>
      </c>
      <c r="M109" s="10">
        <v>0.8</v>
      </c>
      <c r="N109" s="10">
        <v>1</v>
      </c>
      <c r="O109" s="10">
        <f t="shared" si="21"/>
        <v>0.66666666666666663</v>
      </c>
      <c r="P109" s="10">
        <v>1</v>
      </c>
      <c r="Q109" s="18">
        <v>11846782996</v>
      </c>
      <c r="R109" s="15">
        <v>1890946951343</v>
      </c>
      <c r="S109" s="21">
        <f t="shared" si="27"/>
        <v>6.2650001828904317E-3</v>
      </c>
      <c r="T109" s="62">
        <f t="shared" si="19"/>
        <v>6.2650001828904317E-3</v>
      </c>
      <c r="U109" s="10"/>
    </row>
    <row r="110" spans="1:21" x14ac:dyDescent="0.35">
      <c r="A110" s="111"/>
      <c r="B110" s="6" t="s">
        <v>72</v>
      </c>
      <c r="C110" s="93"/>
      <c r="D110" s="38">
        <v>2024</v>
      </c>
      <c r="E110" s="67">
        <v>1</v>
      </c>
      <c r="F110" s="11">
        <v>3</v>
      </c>
      <c r="G110" s="38">
        <f t="shared" si="16"/>
        <v>0.33333333333333331</v>
      </c>
      <c r="H110" s="38"/>
      <c r="I110" s="11">
        <v>3</v>
      </c>
      <c r="J110" s="11">
        <v>3</v>
      </c>
      <c r="K110" s="11">
        <f t="shared" ref="K110" si="31">(I110+J110)/2</f>
        <v>3</v>
      </c>
      <c r="L110" s="10">
        <v>0.2</v>
      </c>
      <c r="M110" s="10">
        <v>0.8</v>
      </c>
      <c r="N110" s="10">
        <v>1</v>
      </c>
      <c r="O110" s="10">
        <f t="shared" si="21"/>
        <v>0.66666666666666663</v>
      </c>
      <c r="P110" s="10">
        <v>1</v>
      </c>
      <c r="Q110" s="15">
        <v>22391171081</v>
      </c>
      <c r="R110" s="15">
        <v>2056611243816</v>
      </c>
      <c r="S110" s="21">
        <f t="shared" si="27"/>
        <v>1.0887410612155188E-2</v>
      </c>
      <c r="T110" s="62">
        <f t="shared" si="19"/>
        <v>1.0887410612155188E-2</v>
      </c>
      <c r="U110" s="10"/>
    </row>
    <row r="111" spans="1:21" x14ac:dyDescent="0.35">
      <c r="A111" s="111">
        <v>28</v>
      </c>
      <c r="B111" s="5" t="s">
        <v>55</v>
      </c>
      <c r="C111" s="85" t="s">
        <v>56</v>
      </c>
      <c r="D111" s="38">
        <v>2021</v>
      </c>
      <c r="E111" s="67">
        <v>3</v>
      </c>
      <c r="F111" s="11">
        <v>4</v>
      </c>
      <c r="G111" s="38">
        <f t="shared" si="16"/>
        <v>0.75</v>
      </c>
      <c r="H111" s="38"/>
      <c r="I111" s="11">
        <v>4</v>
      </c>
      <c r="J111" s="11">
        <v>3</v>
      </c>
      <c r="K111" s="11">
        <f t="shared" si="13"/>
        <v>3.5</v>
      </c>
      <c r="L111" s="10">
        <v>1</v>
      </c>
      <c r="M111" s="10">
        <v>1</v>
      </c>
      <c r="N111" s="10">
        <v>0.8</v>
      </c>
      <c r="O111" s="10">
        <f t="shared" si="21"/>
        <v>0.93333333333333324</v>
      </c>
      <c r="P111" s="10">
        <v>1</v>
      </c>
      <c r="Q111" s="16">
        <v>294325560054</v>
      </c>
      <c r="R111" s="27">
        <v>2746153295147</v>
      </c>
      <c r="S111" s="34">
        <f t="shared" si="27"/>
        <v>0.10717739631437614</v>
      </c>
      <c r="T111" s="62">
        <f t="shared" si="19"/>
        <v>0.10717739631437614</v>
      </c>
      <c r="U111" s="10"/>
    </row>
    <row r="112" spans="1:21" x14ac:dyDescent="0.35">
      <c r="A112" s="111"/>
      <c r="B112" s="5" t="s">
        <v>55</v>
      </c>
      <c r="C112" s="86"/>
      <c r="D112" s="38">
        <v>2022</v>
      </c>
      <c r="E112" s="67">
        <v>3</v>
      </c>
      <c r="F112" s="11">
        <v>4</v>
      </c>
      <c r="G112" s="38">
        <f t="shared" si="16"/>
        <v>0.75</v>
      </c>
      <c r="H112" s="38"/>
      <c r="I112" s="11">
        <v>4</v>
      </c>
      <c r="J112" s="11">
        <v>3</v>
      </c>
      <c r="K112" s="11">
        <f t="shared" si="13"/>
        <v>3.5</v>
      </c>
      <c r="L112" s="10">
        <v>1</v>
      </c>
      <c r="M112" s="10">
        <v>1</v>
      </c>
      <c r="N112" s="10">
        <v>0.8</v>
      </c>
      <c r="O112" s="10">
        <f t="shared" si="21"/>
        <v>0.93333333333333324</v>
      </c>
      <c r="P112" s="10">
        <v>1</v>
      </c>
      <c r="Q112" s="16">
        <v>336138349494</v>
      </c>
      <c r="R112" s="16">
        <v>3239231499990</v>
      </c>
      <c r="S112" s="34">
        <f t="shared" ref="S112" si="32">(Q112/R112)</f>
        <v>0.10377101775375971</v>
      </c>
      <c r="T112" s="62">
        <f t="shared" si="19"/>
        <v>0.10377101775375971</v>
      </c>
      <c r="U112" s="10"/>
    </row>
    <row r="113" spans="1:21" x14ac:dyDescent="0.35">
      <c r="A113" s="111"/>
      <c r="B113" s="5" t="s">
        <v>55</v>
      </c>
      <c r="C113" s="86"/>
      <c r="D113" s="38">
        <v>2023</v>
      </c>
      <c r="E113" s="67">
        <v>3</v>
      </c>
      <c r="F113" s="11">
        <v>4</v>
      </c>
      <c r="G113" s="38">
        <f t="shared" si="16"/>
        <v>0.75</v>
      </c>
      <c r="H113" s="38"/>
      <c r="I113" s="11">
        <v>4</v>
      </c>
      <c r="J113" s="11">
        <v>3</v>
      </c>
      <c r="K113" s="11">
        <f t="shared" si="13"/>
        <v>3.5</v>
      </c>
      <c r="L113" s="10">
        <v>1</v>
      </c>
      <c r="M113" s="10">
        <v>1</v>
      </c>
      <c r="N113" s="10">
        <v>0.8</v>
      </c>
      <c r="O113" s="10">
        <f t="shared" si="21"/>
        <v>0.93333333333333324</v>
      </c>
      <c r="P113" s="10">
        <v>1</v>
      </c>
      <c r="Q113" s="15">
        <v>178658341906</v>
      </c>
      <c r="R113" s="15">
        <v>3303922519911</v>
      </c>
      <c r="S113" s="21">
        <f t="shared" ref="S113" si="33">(Q113/R113)</f>
        <v>5.4074616105347605E-2</v>
      </c>
      <c r="T113" s="62">
        <f t="shared" si="19"/>
        <v>5.4074616105347605E-2</v>
      </c>
      <c r="U113" s="10"/>
    </row>
    <row r="114" spans="1:21" x14ac:dyDescent="0.35">
      <c r="A114" s="111"/>
      <c r="B114" s="5" t="s">
        <v>55</v>
      </c>
      <c r="C114" s="87"/>
      <c r="D114" s="38">
        <v>2024</v>
      </c>
      <c r="E114" s="67">
        <v>3</v>
      </c>
      <c r="F114" s="11">
        <v>4</v>
      </c>
      <c r="G114" s="38">
        <f t="shared" si="16"/>
        <v>0.75</v>
      </c>
      <c r="H114" s="38"/>
      <c r="I114" s="11">
        <v>4</v>
      </c>
      <c r="J114" s="11">
        <v>3</v>
      </c>
      <c r="K114" s="11">
        <f t="shared" si="13"/>
        <v>3.5</v>
      </c>
      <c r="L114" s="10">
        <v>1</v>
      </c>
      <c r="M114" s="10">
        <v>1</v>
      </c>
      <c r="N114" s="10">
        <v>0.8</v>
      </c>
      <c r="O114" s="10">
        <f t="shared" si="21"/>
        <v>0.93333333333333324</v>
      </c>
      <c r="P114" s="10">
        <v>1</v>
      </c>
      <c r="Q114" s="15">
        <v>104838993586</v>
      </c>
      <c r="R114" s="15">
        <v>3392686914315</v>
      </c>
      <c r="S114" s="21">
        <f t="shared" ref="S114:S118" si="34">(Q114/R114)</f>
        <v>3.0901464306548752E-2</v>
      </c>
      <c r="T114" s="62">
        <f t="shared" si="19"/>
        <v>3.0901464306548752E-2</v>
      </c>
      <c r="U114" s="10"/>
    </row>
    <row r="115" spans="1:21" s="36" customFormat="1" x14ac:dyDescent="0.35">
      <c r="A115" s="111">
        <v>29</v>
      </c>
      <c r="B115" s="8" t="s">
        <v>57</v>
      </c>
      <c r="C115" s="114" t="s">
        <v>58</v>
      </c>
      <c r="D115" s="38">
        <v>2021</v>
      </c>
      <c r="E115" s="67">
        <v>1</v>
      </c>
      <c r="F115" s="38">
        <v>3</v>
      </c>
      <c r="G115" s="38">
        <f t="shared" si="16"/>
        <v>0.33333333333333331</v>
      </c>
      <c r="H115" s="38"/>
      <c r="I115" s="38">
        <v>3</v>
      </c>
      <c r="J115" s="38">
        <v>3</v>
      </c>
      <c r="K115" s="38">
        <f t="shared" si="13"/>
        <v>3</v>
      </c>
      <c r="L115" s="28">
        <v>0.6</v>
      </c>
      <c r="M115" s="28">
        <v>0.8</v>
      </c>
      <c r="N115" s="28">
        <v>0.6</v>
      </c>
      <c r="O115" s="28">
        <f t="shared" si="21"/>
        <v>0.66666666666666663</v>
      </c>
      <c r="P115" s="28">
        <v>1</v>
      </c>
      <c r="Q115" s="47">
        <v>48392440155</v>
      </c>
      <c r="R115" s="47">
        <v>1263537489870</v>
      </c>
      <c r="S115" s="21">
        <f t="shared" si="34"/>
        <v>3.8299172397313584E-2</v>
      </c>
      <c r="T115" s="62">
        <f t="shared" si="19"/>
        <v>3.8299172397313584E-2</v>
      </c>
      <c r="U115" s="28" t="s">
        <v>120</v>
      </c>
    </row>
    <row r="116" spans="1:21" x14ac:dyDescent="0.35">
      <c r="A116" s="111"/>
      <c r="B116" s="8" t="s">
        <v>57</v>
      </c>
      <c r="C116" s="115"/>
      <c r="D116" s="38">
        <v>2022</v>
      </c>
      <c r="E116" s="67">
        <v>1</v>
      </c>
      <c r="F116" s="11">
        <v>3</v>
      </c>
      <c r="G116" s="38">
        <f t="shared" si="16"/>
        <v>0.33333333333333331</v>
      </c>
      <c r="H116" s="38"/>
      <c r="I116" s="11">
        <v>3</v>
      </c>
      <c r="J116" s="11">
        <v>3</v>
      </c>
      <c r="K116" s="11">
        <f t="shared" si="13"/>
        <v>3</v>
      </c>
      <c r="L116" s="10">
        <v>0.6</v>
      </c>
      <c r="M116" s="10">
        <v>0.8</v>
      </c>
      <c r="N116" s="10">
        <v>0.6</v>
      </c>
      <c r="O116" s="10">
        <f t="shared" si="21"/>
        <v>0.66666666666666663</v>
      </c>
      <c r="P116" s="10">
        <v>1</v>
      </c>
      <c r="Q116" s="47">
        <v>236891390625</v>
      </c>
      <c r="R116" s="47">
        <v>961728375000</v>
      </c>
      <c r="S116" s="21">
        <f t="shared" si="34"/>
        <v>0.24631839590362509</v>
      </c>
      <c r="T116" s="62">
        <f t="shared" si="19"/>
        <v>0.24631839590362509</v>
      </c>
      <c r="U116" s="10" t="s">
        <v>119</v>
      </c>
    </row>
    <row r="117" spans="1:21" x14ac:dyDescent="0.35">
      <c r="A117" s="111"/>
      <c r="B117" s="8" t="s">
        <v>57</v>
      </c>
      <c r="C117" s="115"/>
      <c r="D117" s="38">
        <v>2023</v>
      </c>
      <c r="E117" s="67">
        <v>1</v>
      </c>
      <c r="F117" s="11">
        <v>3</v>
      </c>
      <c r="G117" s="38">
        <f t="shared" si="16"/>
        <v>0.33333333333333331</v>
      </c>
      <c r="H117" s="38"/>
      <c r="I117" s="11">
        <v>3</v>
      </c>
      <c r="J117" s="11">
        <v>3</v>
      </c>
      <c r="K117" s="11">
        <f t="shared" si="13"/>
        <v>3</v>
      </c>
      <c r="L117" s="10">
        <v>0.6</v>
      </c>
      <c r="M117" s="10">
        <v>0.8</v>
      </c>
      <c r="N117" s="10">
        <v>0.6</v>
      </c>
      <c r="O117" s="10">
        <f t="shared" si="21"/>
        <v>0.66666666666666663</v>
      </c>
      <c r="P117" s="10">
        <v>1</v>
      </c>
      <c r="Q117" s="47">
        <v>-217806050536</v>
      </c>
      <c r="R117" s="47">
        <v>817524446896</v>
      </c>
      <c r="S117" s="21">
        <f t="shared" si="34"/>
        <v>-0.2664214524262512</v>
      </c>
      <c r="T117" s="62">
        <f t="shared" si="19"/>
        <v>-0.2664214524262512</v>
      </c>
      <c r="U117" s="10" t="s">
        <v>108</v>
      </c>
    </row>
    <row r="118" spans="1:21" x14ac:dyDescent="0.35">
      <c r="A118" s="111"/>
      <c r="B118" s="8" t="s">
        <v>57</v>
      </c>
      <c r="C118" s="116"/>
      <c r="D118" s="38">
        <v>2024</v>
      </c>
      <c r="E118" s="67">
        <v>1</v>
      </c>
      <c r="F118" s="11">
        <v>3</v>
      </c>
      <c r="G118" s="38">
        <f t="shared" si="16"/>
        <v>0.33333333333333331</v>
      </c>
      <c r="H118" s="38"/>
      <c r="I118" s="11">
        <v>3</v>
      </c>
      <c r="J118" s="11">
        <v>3</v>
      </c>
      <c r="K118" s="11">
        <f t="shared" si="13"/>
        <v>3</v>
      </c>
      <c r="L118" s="10">
        <v>0.6</v>
      </c>
      <c r="M118" s="10">
        <v>0.8</v>
      </c>
      <c r="N118" s="10">
        <v>0.6</v>
      </c>
      <c r="O118" s="10">
        <f t="shared" si="21"/>
        <v>0.66666666666666663</v>
      </c>
      <c r="P118" s="10">
        <v>1</v>
      </c>
      <c r="Q118" s="47">
        <v>184999113872</v>
      </c>
      <c r="R118" s="47">
        <v>739812601017</v>
      </c>
      <c r="S118" s="21">
        <f t="shared" si="34"/>
        <v>0.25006212873055528</v>
      </c>
      <c r="T118" s="62">
        <f t="shared" si="19"/>
        <v>0.25006212873055528</v>
      </c>
      <c r="U118" s="10"/>
    </row>
    <row r="119" spans="1:21" x14ac:dyDescent="0.35">
      <c r="A119" s="111">
        <v>30</v>
      </c>
      <c r="B119" s="6" t="s">
        <v>60</v>
      </c>
      <c r="C119" s="91" t="s">
        <v>61</v>
      </c>
      <c r="D119" s="38">
        <v>2021</v>
      </c>
      <c r="E119" s="67">
        <v>1</v>
      </c>
      <c r="F119" s="38">
        <v>3</v>
      </c>
      <c r="G119" s="11">
        <f>E119/F119</f>
        <v>0.33333333333333331</v>
      </c>
      <c r="H119" s="38"/>
      <c r="I119" s="11">
        <v>3</v>
      </c>
      <c r="J119" s="11">
        <v>3</v>
      </c>
      <c r="K119" s="11">
        <f t="shared" ref="K119:K122" si="35">(I119+J119)/2</f>
        <v>3</v>
      </c>
      <c r="L119" s="10">
        <v>0.8</v>
      </c>
      <c r="M119" s="10">
        <v>0.8</v>
      </c>
      <c r="N119" s="10">
        <v>1</v>
      </c>
      <c r="O119" s="10">
        <f t="shared" si="21"/>
        <v>0.8666666666666667</v>
      </c>
      <c r="P119" s="10">
        <v>1</v>
      </c>
      <c r="Q119" s="16">
        <v>200976000000</v>
      </c>
      <c r="R119" s="27">
        <v>4628831000000</v>
      </c>
      <c r="S119" s="34">
        <f t="shared" ref="S119:S126" si="36">(Q119/R119)</f>
        <v>4.3418305831429145E-2</v>
      </c>
      <c r="T119" s="62">
        <f t="shared" si="19"/>
        <v>4.3418305831429145E-2</v>
      </c>
      <c r="U119" s="10"/>
    </row>
    <row r="120" spans="1:21" x14ac:dyDescent="0.35">
      <c r="A120" s="111"/>
      <c r="B120" s="6" t="s">
        <v>60</v>
      </c>
      <c r="C120" s="92"/>
      <c r="D120" s="38">
        <v>2022</v>
      </c>
      <c r="E120" s="67">
        <v>1</v>
      </c>
      <c r="F120" s="11">
        <v>3</v>
      </c>
      <c r="G120" s="11">
        <f t="shared" ref="G120:G123" si="37">E120/F120</f>
        <v>0.33333333333333331</v>
      </c>
      <c r="H120" s="38"/>
      <c r="I120" s="11">
        <v>3</v>
      </c>
      <c r="J120" s="11">
        <v>3</v>
      </c>
      <c r="K120" s="11">
        <f t="shared" si="35"/>
        <v>3</v>
      </c>
      <c r="L120" s="10">
        <v>0.8</v>
      </c>
      <c r="M120" s="10">
        <v>0.8</v>
      </c>
      <c r="N120" s="10">
        <v>1</v>
      </c>
      <c r="O120" s="10">
        <f t="shared" si="21"/>
        <v>0.8666666666666667</v>
      </c>
      <c r="P120" s="10">
        <v>1</v>
      </c>
      <c r="Q120" s="16">
        <v>166414000000</v>
      </c>
      <c r="R120" s="16">
        <v>5777073000000</v>
      </c>
      <c r="S120" s="34">
        <f t="shared" si="36"/>
        <v>2.8805936847258119E-2</v>
      </c>
      <c r="T120" s="62">
        <f t="shared" si="19"/>
        <v>2.8805936847258119E-2</v>
      </c>
      <c r="U120" s="10"/>
    </row>
    <row r="121" spans="1:21" x14ac:dyDescent="0.35">
      <c r="A121" s="111"/>
      <c r="B121" s="6" t="s">
        <v>60</v>
      </c>
      <c r="C121" s="92"/>
      <c r="D121" s="38">
        <v>2023</v>
      </c>
      <c r="E121" s="67">
        <v>1</v>
      </c>
      <c r="F121" s="11">
        <v>3</v>
      </c>
      <c r="G121" s="11">
        <f t="shared" si="37"/>
        <v>0.33333333333333331</v>
      </c>
      <c r="H121" s="38"/>
      <c r="I121" s="11">
        <v>3</v>
      </c>
      <c r="J121" s="11">
        <v>3</v>
      </c>
      <c r="K121" s="11">
        <f t="shared" si="35"/>
        <v>3</v>
      </c>
      <c r="L121" s="10">
        <v>1</v>
      </c>
      <c r="M121" s="10">
        <v>0.8</v>
      </c>
      <c r="N121" s="10">
        <v>1</v>
      </c>
      <c r="O121" s="10">
        <f t="shared" si="21"/>
        <v>0.93333333333333324</v>
      </c>
      <c r="P121" s="10">
        <v>1</v>
      </c>
      <c r="Q121" s="15">
        <v>-241788000000</v>
      </c>
      <c r="R121" s="15">
        <v>5044856000000</v>
      </c>
      <c r="S121" s="21">
        <f t="shared" si="36"/>
        <v>-4.7927631631110974E-2</v>
      </c>
      <c r="T121" s="62">
        <f t="shared" si="19"/>
        <v>-4.7927631631110974E-2</v>
      </c>
      <c r="U121" s="10"/>
    </row>
    <row r="122" spans="1:21" x14ac:dyDescent="0.35">
      <c r="A122" s="111"/>
      <c r="B122" s="6" t="s">
        <v>60</v>
      </c>
      <c r="C122" s="93"/>
      <c r="D122" s="38">
        <v>2024</v>
      </c>
      <c r="E122" s="67">
        <v>1</v>
      </c>
      <c r="F122" s="11">
        <v>3</v>
      </c>
      <c r="G122" s="11">
        <f t="shared" si="37"/>
        <v>0.33333333333333331</v>
      </c>
      <c r="H122" s="38"/>
      <c r="I122" s="11">
        <v>3</v>
      </c>
      <c r="J122" s="11">
        <v>3</v>
      </c>
      <c r="K122" s="11">
        <f t="shared" si="35"/>
        <v>3</v>
      </c>
      <c r="L122" s="10">
        <v>1</v>
      </c>
      <c r="M122" s="10">
        <v>0.8</v>
      </c>
      <c r="N122" s="10">
        <v>1</v>
      </c>
      <c r="O122" s="10">
        <f t="shared" si="21"/>
        <v>0.93333333333333324</v>
      </c>
      <c r="P122" s="10">
        <v>1</v>
      </c>
      <c r="Q122" s="15">
        <v>49909000000</v>
      </c>
      <c r="R122" s="15">
        <v>5344871000000</v>
      </c>
      <c r="S122" s="21">
        <f t="shared" si="36"/>
        <v>9.3377370567035208E-3</v>
      </c>
      <c r="T122" s="62">
        <f t="shared" si="19"/>
        <v>9.3377370567035208E-3</v>
      </c>
      <c r="U122" s="10"/>
    </row>
    <row r="123" spans="1:21" x14ac:dyDescent="0.35">
      <c r="A123" s="111">
        <v>31</v>
      </c>
      <c r="B123" s="4" t="s">
        <v>62</v>
      </c>
      <c r="C123" s="82" t="s">
        <v>63</v>
      </c>
      <c r="D123" s="38">
        <v>2021</v>
      </c>
      <c r="E123" s="67">
        <v>2</v>
      </c>
      <c r="F123" s="11">
        <v>6</v>
      </c>
      <c r="G123" s="11">
        <f t="shared" si="37"/>
        <v>0.33333333333333331</v>
      </c>
      <c r="H123" s="38"/>
      <c r="I123" s="11">
        <v>6</v>
      </c>
      <c r="J123" s="11">
        <v>3</v>
      </c>
      <c r="K123" s="11">
        <f t="shared" ref="K123:K138" si="38">(I123+J123)/2</f>
        <v>4.5</v>
      </c>
      <c r="L123" s="10">
        <v>0.6</v>
      </c>
      <c r="M123" s="10">
        <v>0.6</v>
      </c>
      <c r="N123" s="10">
        <v>1</v>
      </c>
      <c r="O123" s="10">
        <f t="shared" si="21"/>
        <v>0.73333333333333339</v>
      </c>
      <c r="P123" s="10">
        <v>1</v>
      </c>
      <c r="Q123" s="47">
        <v>828354218873</v>
      </c>
      <c r="R123" s="47">
        <v>4176875645358</v>
      </c>
      <c r="S123" s="21">
        <f t="shared" si="36"/>
        <v>0.19831910001764053</v>
      </c>
      <c r="T123" s="62">
        <f t="shared" si="19"/>
        <v>0.19831910001764053</v>
      </c>
      <c r="U123" s="10" t="s">
        <v>107</v>
      </c>
    </row>
    <row r="124" spans="1:21" x14ac:dyDescent="0.35">
      <c r="A124" s="111"/>
      <c r="B124" s="4" t="s">
        <v>62</v>
      </c>
      <c r="C124" s="83"/>
      <c r="D124" s="38">
        <v>2022</v>
      </c>
      <c r="E124" s="67">
        <v>2</v>
      </c>
      <c r="F124" s="11">
        <v>6</v>
      </c>
      <c r="G124" s="11">
        <f t="shared" ref="G124:G126" si="39">E124/F124</f>
        <v>0.33333333333333331</v>
      </c>
      <c r="H124" s="38"/>
      <c r="I124" s="11">
        <v>6</v>
      </c>
      <c r="J124" s="11">
        <v>3</v>
      </c>
      <c r="K124" s="11">
        <f t="shared" si="38"/>
        <v>4.5</v>
      </c>
      <c r="L124" s="10">
        <v>0.6</v>
      </c>
      <c r="M124" s="10">
        <v>0.6</v>
      </c>
      <c r="N124" s="10">
        <v>1</v>
      </c>
      <c r="O124" s="10">
        <f t="shared" si="21"/>
        <v>0.73333333333333339</v>
      </c>
      <c r="P124" s="10">
        <v>1</v>
      </c>
      <c r="Q124" s="47">
        <v>596230305565</v>
      </c>
      <c r="R124" s="47">
        <v>4995814405425</v>
      </c>
      <c r="S124" s="21">
        <f t="shared" si="36"/>
        <v>0.11934596788014144</v>
      </c>
      <c r="T124" s="62">
        <f t="shared" si="19"/>
        <v>0.11934596788014144</v>
      </c>
      <c r="U124" s="10" t="s">
        <v>106</v>
      </c>
    </row>
    <row r="125" spans="1:21" x14ac:dyDescent="0.35">
      <c r="A125" s="111"/>
      <c r="B125" s="4" t="s">
        <v>62</v>
      </c>
      <c r="C125" s="83"/>
      <c r="D125" s="38">
        <v>2023</v>
      </c>
      <c r="E125" s="67">
        <v>2</v>
      </c>
      <c r="F125" s="11">
        <v>6</v>
      </c>
      <c r="G125" s="11">
        <f t="shared" si="39"/>
        <v>0.33333333333333331</v>
      </c>
      <c r="H125" s="38"/>
      <c r="I125" s="11">
        <v>6</v>
      </c>
      <c r="J125" s="11">
        <v>3</v>
      </c>
      <c r="K125" s="11">
        <f t="shared" si="38"/>
        <v>4.5</v>
      </c>
      <c r="L125" s="10">
        <v>0.6</v>
      </c>
      <c r="M125" s="10">
        <v>0.6</v>
      </c>
      <c r="N125" s="10">
        <v>1</v>
      </c>
      <c r="O125" s="10">
        <f t="shared" si="21"/>
        <v>0.73333333333333339</v>
      </c>
      <c r="P125" s="10">
        <v>1</v>
      </c>
      <c r="Q125" s="47">
        <v>329678914248</v>
      </c>
      <c r="R125" s="47">
        <v>5167607519144</v>
      </c>
      <c r="S125" s="21">
        <f t="shared" si="36"/>
        <v>6.3797204610966746E-2</v>
      </c>
      <c r="T125" s="62">
        <f t="shared" si="19"/>
        <v>6.3797204610966746E-2</v>
      </c>
      <c r="U125" s="10" t="s">
        <v>108</v>
      </c>
    </row>
    <row r="126" spans="1:21" x14ac:dyDescent="0.35">
      <c r="A126" s="111"/>
      <c r="B126" s="4" t="s">
        <v>62</v>
      </c>
      <c r="C126" s="84"/>
      <c r="D126" s="38">
        <v>2024</v>
      </c>
      <c r="E126" s="67">
        <v>2</v>
      </c>
      <c r="F126" s="11">
        <v>6</v>
      </c>
      <c r="G126" s="11">
        <f t="shared" si="39"/>
        <v>0.33333333333333331</v>
      </c>
      <c r="H126" s="38"/>
      <c r="I126" s="11">
        <v>6</v>
      </c>
      <c r="J126" s="11">
        <v>3</v>
      </c>
      <c r="K126" s="11">
        <f t="shared" si="38"/>
        <v>4.5</v>
      </c>
      <c r="L126" s="10">
        <v>0.6</v>
      </c>
      <c r="M126" s="10">
        <v>0.8</v>
      </c>
      <c r="N126" s="10">
        <v>1</v>
      </c>
      <c r="O126" s="10">
        <f t="shared" si="21"/>
        <v>0.79999999999999993</v>
      </c>
      <c r="P126" s="10">
        <v>1</v>
      </c>
      <c r="Q126" s="47">
        <v>331411394066</v>
      </c>
      <c r="R126" s="47">
        <v>5518471941404</v>
      </c>
      <c r="S126" s="21">
        <f t="shared" si="36"/>
        <v>6.005492056224588E-2</v>
      </c>
      <c r="T126" s="62">
        <f t="shared" si="19"/>
        <v>6.005492056224588E-2</v>
      </c>
      <c r="U126" s="10" t="s">
        <v>109</v>
      </c>
    </row>
    <row r="127" spans="1:21" x14ac:dyDescent="0.35">
      <c r="A127" s="111">
        <v>32</v>
      </c>
      <c r="B127" s="9" t="s">
        <v>68</v>
      </c>
      <c r="C127" s="117" t="s">
        <v>69</v>
      </c>
      <c r="D127" s="38">
        <v>2021</v>
      </c>
      <c r="E127" s="67">
        <v>3</v>
      </c>
      <c r="F127" s="11">
        <v>5</v>
      </c>
      <c r="G127" s="11">
        <f>E127/F127</f>
        <v>0.6</v>
      </c>
      <c r="H127" s="38"/>
      <c r="I127" s="11">
        <v>5</v>
      </c>
      <c r="J127" s="11">
        <v>3</v>
      </c>
      <c r="K127" s="11">
        <f t="shared" si="38"/>
        <v>4</v>
      </c>
      <c r="L127" s="10">
        <v>1</v>
      </c>
      <c r="M127" s="10">
        <v>1</v>
      </c>
      <c r="N127" s="10">
        <v>1</v>
      </c>
      <c r="O127" s="10">
        <f t="shared" si="21"/>
        <v>1</v>
      </c>
      <c r="P127" s="10">
        <v>1</v>
      </c>
      <c r="Q127" s="16">
        <v>-1943362438396</v>
      </c>
      <c r="R127" s="27">
        <v>6882077282159</v>
      </c>
      <c r="S127" s="34">
        <f t="shared" ref="S127:S138" si="40">(Q127/R127)</f>
        <v>-0.28238021148555614</v>
      </c>
      <c r="T127" s="62">
        <f t="shared" si="19"/>
        <v>-0.28238021148555614</v>
      </c>
      <c r="U127" s="10"/>
    </row>
    <row r="128" spans="1:21" x14ac:dyDescent="0.35">
      <c r="A128" s="111"/>
      <c r="B128" s="9" t="s">
        <v>68</v>
      </c>
      <c r="C128" s="118"/>
      <c r="D128" s="38">
        <v>2022</v>
      </c>
      <c r="E128" s="67">
        <v>2</v>
      </c>
      <c r="F128" s="11">
        <v>4</v>
      </c>
      <c r="G128" s="11">
        <f t="shared" ref="G128:G138" si="41">E128/F128</f>
        <v>0.5</v>
      </c>
      <c r="H128" s="38"/>
      <c r="I128" s="11">
        <v>4</v>
      </c>
      <c r="J128" s="11">
        <v>3</v>
      </c>
      <c r="K128" s="11">
        <f t="shared" si="38"/>
        <v>3.5</v>
      </c>
      <c r="L128" s="10">
        <v>1</v>
      </c>
      <c r="M128" s="10">
        <v>1</v>
      </c>
      <c r="N128" s="10">
        <v>1</v>
      </c>
      <c r="O128" s="10">
        <f t="shared" si="21"/>
        <v>1</v>
      </c>
      <c r="P128" s="10">
        <v>1</v>
      </c>
      <c r="Q128" s="16">
        <v>675769677491</v>
      </c>
      <c r="R128" s="16">
        <v>5963657951878</v>
      </c>
      <c r="S128" s="34">
        <f t="shared" si="40"/>
        <v>0.11331462718752928</v>
      </c>
      <c r="T128" s="62">
        <f t="shared" si="19"/>
        <v>0.11331462718752928</v>
      </c>
      <c r="U128" s="10"/>
    </row>
    <row r="129" spans="1:21" x14ac:dyDescent="0.35">
      <c r="A129" s="111"/>
      <c r="B129" s="9" t="s">
        <v>68</v>
      </c>
      <c r="C129" s="118"/>
      <c r="D129" s="38">
        <v>2023</v>
      </c>
      <c r="E129" s="67">
        <v>3</v>
      </c>
      <c r="F129" s="11">
        <v>5</v>
      </c>
      <c r="G129" s="11">
        <f t="shared" si="41"/>
        <v>0.6</v>
      </c>
      <c r="H129" s="38"/>
      <c r="I129" s="11">
        <v>5</v>
      </c>
      <c r="J129" s="11">
        <v>3</v>
      </c>
      <c r="K129" s="11">
        <f t="shared" si="38"/>
        <v>4</v>
      </c>
      <c r="L129" s="10">
        <v>1</v>
      </c>
      <c r="M129" s="10">
        <v>1</v>
      </c>
      <c r="N129" s="10">
        <v>1</v>
      </c>
      <c r="O129" s="10">
        <f t="shared" si="21"/>
        <v>1</v>
      </c>
      <c r="P129" s="10">
        <v>1</v>
      </c>
      <c r="Q129" s="15">
        <v>6300283809</v>
      </c>
      <c r="R129" s="15">
        <v>4473145720502</v>
      </c>
      <c r="S129" s="21">
        <f t="shared" si="40"/>
        <v>1.4084682687898102E-3</v>
      </c>
      <c r="T129" s="62">
        <f t="shared" si="19"/>
        <v>1.4084682687898102E-3</v>
      </c>
      <c r="U129" s="10"/>
    </row>
    <row r="130" spans="1:21" x14ac:dyDescent="0.35">
      <c r="A130" s="111"/>
      <c r="B130" s="9" t="s">
        <v>68</v>
      </c>
      <c r="C130" s="119"/>
      <c r="D130" s="38">
        <v>2024</v>
      </c>
      <c r="E130" s="67">
        <v>3</v>
      </c>
      <c r="F130" s="11">
        <v>5</v>
      </c>
      <c r="G130" s="11">
        <f t="shared" si="41"/>
        <v>0.6</v>
      </c>
      <c r="H130" s="38"/>
      <c r="I130" s="11">
        <v>5</v>
      </c>
      <c r="J130" s="11">
        <v>3</v>
      </c>
      <c r="K130" s="11">
        <f t="shared" si="38"/>
        <v>4</v>
      </c>
      <c r="L130" s="10">
        <v>1</v>
      </c>
      <c r="M130" s="10">
        <v>1</v>
      </c>
      <c r="N130" s="10">
        <v>1</v>
      </c>
      <c r="O130" s="10">
        <f t="shared" si="21"/>
        <v>1</v>
      </c>
      <c r="P130" s="10">
        <v>1</v>
      </c>
      <c r="Q130" s="15">
        <v>-997301850759</v>
      </c>
      <c r="R130" s="15">
        <v>3618630656515</v>
      </c>
      <c r="S130" s="21">
        <f t="shared" si="40"/>
        <v>-0.27560200126074014</v>
      </c>
      <c r="T130" s="62">
        <f t="shared" si="19"/>
        <v>-0.27560200126074014</v>
      </c>
      <c r="U130" s="10"/>
    </row>
    <row r="131" spans="1:21" x14ac:dyDescent="0.35">
      <c r="A131" s="111">
        <v>33</v>
      </c>
      <c r="B131" s="9" t="s">
        <v>64</v>
      </c>
      <c r="C131" s="117" t="s">
        <v>65</v>
      </c>
      <c r="D131" s="38">
        <v>2021</v>
      </c>
      <c r="E131" s="67">
        <v>2</v>
      </c>
      <c r="F131" s="11">
        <v>5</v>
      </c>
      <c r="G131" s="11">
        <f t="shared" si="41"/>
        <v>0.4</v>
      </c>
      <c r="H131" s="38"/>
      <c r="I131" s="11">
        <v>5</v>
      </c>
      <c r="J131" s="11">
        <v>3</v>
      </c>
      <c r="K131" s="11">
        <f t="shared" ref="K131:K134" si="42">(I131+J131)/2</f>
        <v>4</v>
      </c>
      <c r="L131" s="10">
        <v>1</v>
      </c>
      <c r="M131" s="10">
        <v>1</v>
      </c>
      <c r="N131" s="10">
        <v>1</v>
      </c>
      <c r="O131" s="10">
        <f t="shared" si="21"/>
        <v>1</v>
      </c>
      <c r="P131" s="10">
        <v>1</v>
      </c>
      <c r="Q131" s="16">
        <v>81433957569</v>
      </c>
      <c r="R131" s="27">
        <v>9082511044439</v>
      </c>
      <c r="S131" s="34">
        <f t="shared" si="40"/>
        <v>8.9660180065357607E-3</v>
      </c>
      <c r="T131" s="62">
        <f t="shared" si="19"/>
        <v>8.9660180065357607E-3</v>
      </c>
      <c r="U131" s="10"/>
    </row>
    <row r="132" spans="1:21" x14ac:dyDescent="0.35">
      <c r="A132" s="111"/>
      <c r="B132" s="9" t="s">
        <v>64</v>
      </c>
      <c r="C132" s="118"/>
      <c r="D132" s="38">
        <v>2022</v>
      </c>
      <c r="E132" s="67">
        <v>2</v>
      </c>
      <c r="F132" s="11">
        <v>5</v>
      </c>
      <c r="G132" s="11">
        <f t="shared" si="41"/>
        <v>0.4</v>
      </c>
      <c r="H132" s="38"/>
      <c r="I132" s="11">
        <v>5</v>
      </c>
      <c r="J132" s="11">
        <v>3</v>
      </c>
      <c r="K132" s="11">
        <f t="shared" si="42"/>
        <v>4</v>
      </c>
      <c r="L132" s="10">
        <v>1</v>
      </c>
      <c r="M132" s="10">
        <v>1</v>
      </c>
      <c r="N132" s="10">
        <v>1</v>
      </c>
      <c r="O132" s="10">
        <f t="shared" ref="O132:O138" si="43">(L132+M132+N132)/3</f>
        <v>1</v>
      </c>
      <c r="P132" s="10">
        <v>1</v>
      </c>
      <c r="Q132" s="16">
        <v>171060047099</v>
      </c>
      <c r="R132" s="16">
        <v>9447528704261</v>
      </c>
      <c r="S132" s="34">
        <f t="shared" si="40"/>
        <v>1.8106327321540598E-2</v>
      </c>
      <c r="T132" s="62">
        <f t="shared" ref="T132:T138" si="44">Q132/R132</f>
        <v>1.8106327321540598E-2</v>
      </c>
      <c r="U132" s="10"/>
    </row>
    <row r="133" spans="1:21" x14ac:dyDescent="0.35">
      <c r="A133" s="111"/>
      <c r="B133" s="9" t="s">
        <v>64</v>
      </c>
      <c r="C133" s="118"/>
      <c r="D133" s="38">
        <v>2023</v>
      </c>
      <c r="E133" s="67">
        <v>2</v>
      </c>
      <c r="F133" s="11">
        <v>5</v>
      </c>
      <c r="G133" s="11">
        <f t="shared" si="41"/>
        <v>0.4</v>
      </c>
      <c r="H133" s="38"/>
      <c r="I133" s="11">
        <v>5</v>
      </c>
      <c r="J133" s="11">
        <v>3</v>
      </c>
      <c r="K133" s="11">
        <f t="shared" si="42"/>
        <v>4</v>
      </c>
      <c r="L133" s="10">
        <v>1</v>
      </c>
      <c r="M133" s="10">
        <v>1</v>
      </c>
      <c r="N133" s="10">
        <v>1</v>
      </c>
      <c r="O133" s="10">
        <f t="shared" si="43"/>
        <v>1</v>
      </c>
      <c r="P133" s="10">
        <v>1</v>
      </c>
      <c r="Q133" s="15">
        <v>19816764969</v>
      </c>
      <c r="R133" s="15">
        <v>7631670664176</v>
      </c>
      <c r="S133" s="21">
        <f t="shared" si="40"/>
        <v>2.5966483409749757E-3</v>
      </c>
      <c r="T133" s="62">
        <f t="shared" si="44"/>
        <v>2.5966483409749757E-3</v>
      </c>
      <c r="U133" s="10"/>
    </row>
    <row r="134" spans="1:21" x14ac:dyDescent="0.35">
      <c r="A134" s="111"/>
      <c r="B134" s="9" t="s">
        <v>64</v>
      </c>
      <c r="C134" s="119"/>
      <c r="D134" s="38">
        <v>2024</v>
      </c>
      <c r="E134" s="67">
        <v>2</v>
      </c>
      <c r="F134" s="11">
        <v>5</v>
      </c>
      <c r="G134" s="11">
        <f t="shared" si="41"/>
        <v>0.4</v>
      </c>
      <c r="H134" s="38"/>
      <c r="I134" s="11">
        <v>5</v>
      </c>
      <c r="J134" s="11">
        <v>3</v>
      </c>
      <c r="K134" s="11">
        <f t="shared" si="42"/>
        <v>4</v>
      </c>
      <c r="L134" s="10">
        <v>1</v>
      </c>
      <c r="M134" s="10">
        <v>1</v>
      </c>
      <c r="N134" s="10">
        <v>1</v>
      </c>
      <c r="O134" s="10">
        <f t="shared" si="43"/>
        <v>1</v>
      </c>
      <c r="P134" s="10">
        <v>1</v>
      </c>
      <c r="Q134" s="15">
        <v>64199505001</v>
      </c>
      <c r="R134" s="15">
        <v>7194688328878</v>
      </c>
      <c r="S134" s="21">
        <f t="shared" si="40"/>
        <v>8.9231808337431918E-3</v>
      </c>
      <c r="T134" s="62">
        <f t="shared" si="44"/>
        <v>8.9231808337431918E-3</v>
      </c>
      <c r="U134" s="10"/>
    </row>
    <row r="135" spans="1:21" x14ac:dyDescent="0.35">
      <c r="A135" s="111">
        <v>34</v>
      </c>
      <c r="B135" s="6" t="s">
        <v>66</v>
      </c>
      <c r="C135" s="91" t="s">
        <v>67</v>
      </c>
      <c r="D135" s="38">
        <v>2021</v>
      </c>
      <c r="E135" s="67">
        <v>1</v>
      </c>
      <c r="F135" s="11">
        <v>3</v>
      </c>
      <c r="G135" s="11">
        <f t="shared" si="41"/>
        <v>0.33333333333333331</v>
      </c>
      <c r="H135" s="38"/>
      <c r="I135" s="11">
        <v>3</v>
      </c>
      <c r="J135" s="11">
        <v>3</v>
      </c>
      <c r="K135" s="11">
        <f t="shared" si="38"/>
        <v>3</v>
      </c>
      <c r="L135" s="10">
        <v>0.8</v>
      </c>
      <c r="M135" s="10">
        <v>1</v>
      </c>
      <c r="N135" s="10">
        <v>1</v>
      </c>
      <c r="O135" s="10">
        <f t="shared" si="43"/>
        <v>0.93333333333333324</v>
      </c>
      <c r="P135" s="10">
        <v>0</v>
      </c>
      <c r="Q135" s="16">
        <v>-9484670499</v>
      </c>
      <c r="R135" s="27">
        <v>258162529531</v>
      </c>
      <c r="S135" s="34">
        <f t="shared" si="40"/>
        <v>-3.6739144585508435E-2</v>
      </c>
      <c r="T135" s="62">
        <f t="shared" si="44"/>
        <v>-3.6739144585508435E-2</v>
      </c>
      <c r="U135" s="10"/>
    </row>
    <row r="136" spans="1:21" x14ac:dyDescent="0.35">
      <c r="A136" s="111"/>
      <c r="B136" s="6" t="s">
        <v>66</v>
      </c>
      <c r="C136" s="92"/>
      <c r="D136" s="38">
        <v>2022</v>
      </c>
      <c r="E136" s="67">
        <v>1</v>
      </c>
      <c r="F136" s="11">
        <v>3</v>
      </c>
      <c r="G136" s="11">
        <f t="shared" si="41"/>
        <v>0.33333333333333331</v>
      </c>
      <c r="H136" s="38"/>
      <c r="I136" s="11">
        <v>3</v>
      </c>
      <c r="J136" s="11">
        <v>3</v>
      </c>
      <c r="K136" s="11">
        <f t="shared" si="38"/>
        <v>3</v>
      </c>
      <c r="L136" s="10">
        <v>0.8</v>
      </c>
      <c r="M136" s="10">
        <v>1</v>
      </c>
      <c r="N136" s="10">
        <v>1</v>
      </c>
      <c r="O136" s="10">
        <f t="shared" si="43"/>
        <v>0.93333333333333324</v>
      </c>
      <c r="P136" s="10">
        <v>0</v>
      </c>
      <c r="Q136" s="16">
        <v>-1411679112</v>
      </c>
      <c r="R136" s="16">
        <v>290500335235</v>
      </c>
      <c r="S136" s="34">
        <f t="shared" si="40"/>
        <v>-4.8594749842819406E-3</v>
      </c>
      <c r="T136" s="62">
        <f t="shared" si="44"/>
        <v>-4.8594749842819406E-3</v>
      </c>
      <c r="U136" s="10"/>
    </row>
    <row r="137" spans="1:21" x14ac:dyDescent="0.35">
      <c r="A137" s="111"/>
      <c r="B137" s="6" t="s">
        <v>66</v>
      </c>
      <c r="C137" s="92"/>
      <c r="D137" s="38">
        <v>2023</v>
      </c>
      <c r="E137" s="67">
        <v>1</v>
      </c>
      <c r="F137" s="11">
        <v>3</v>
      </c>
      <c r="G137" s="11">
        <f t="shared" si="41"/>
        <v>0.33333333333333331</v>
      </c>
      <c r="H137" s="38"/>
      <c r="I137" s="11">
        <v>3</v>
      </c>
      <c r="J137" s="11">
        <v>3</v>
      </c>
      <c r="K137" s="11">
        <f t="shared" si="38"/>
        <v>3</v>
      </c>
      <c r="L137" s="10">
        <v>0.8</v>
      </c>
      <c r="M137" s="10">
        <v>1</v>
      </c>
      <c r="N137" s="10">
        <v>1</v>
      </c>
      <c r="O137" s="10">
        <f t="shared" si="43"/>
        <v>0.93333333333333324</v>
      </c>
      <c r="P137" s="10">
        <v>0</v>
      </c>
      <c r="Q137" s="15">
        <v>8226972253</v>
      </c>
      <c r="R137" s="15">
        <v>275628887613</v>
      </c>
      <c r="S137" s="21">
        <f t="shared" si="40"/>
        <v>2.9848004410013718E-2</v>
      </c>
      <c r="T137" s="62">
        <f t="shared" si="44"/>
        <v>2.9848004410013718E-2</v>
      </c>
      <c r="U137" s="10"/>
    </row>
    <row r="138" spans="1:21" x14ac:dyDescent="0.35">
      <c r="A138" s="111"/>
      <c r="B138" s="6" t="s">
        <v>66</v>
      </c>
      <c r="C138" s="93"/>
      <c r="D138" s="38">
        <v>2024</v>
      </c>
      <c r="E138" s="67">
        <v>1</v>
      </c>
      <c r="F138" s="11">
        <v>3</v>
      </c>
      <c r="G138" s="11">
        <f t="shared" si="41"/>
        <v>0.33333333333333331</v>
      </c>
      <c r="H138" s="38"/>
      <c r="I138" s="11">
        <v>3</v>
      </c>
      <c r="J138" s="11">
        <v>3</v>
      </c>
      <c r="K138" s="11">
        <f t="shared" si="38"/>
        <v>3</v>
      </c>
      <c r="L138" s="10">
        <v>0.8</v>
      </c>
      <c r="M138" s="10">
        <v>1</v>
      </c>
      <c r="N138" s="10">
        <v>1</v>
      </c>
      <c r="O138" s="10">
        <f t="shared" si="43"/>
        <v>0.93333333333333324</v>
      </c>
      <c r="P138" s="10">
        <v>0</v>
      </c>
      <c r="Q138" s="15">
        <v>-4332191474</v>
      </c>
      <c r="R138" s="15">
        <v>296772506421</v>
      </c>
      <c r="S138" s="21">
        <f t="shared" si="40"/>
        <v>-1.4597684692039413E-2</v>
      </c>
      <c r="T138" s="62">
        <f t="shared" si="44"/>
        <v>-1.4597684692039413E-2</v>
      </c>
      <c r="U138" s="10"/>
    </row>
  </sheetData>
  <mergeCells count="79">
    <mergeCell ref="U1:U2"/>
    <mergeCell ref="L1:O1"/>
    <mergeCell ref="Q1:T1"/>
    <mergeCell ref="C83:C86"/>
    <mergeCell ref="A87:A90"/>
    <mergeCell ref="C87:C90"/>
    <mergeCell ref="A135:A138"/>
    <mergeCell ref="C135:C138"/>
    <mergeCell ref="A127:A130"/>
    <mergeCell ref="C127:C130"/>
    <mergeCell ref="A131:A134"/>
    <mergeCell ref="C131:C134"/>
    <mergeCell ref="A95:A98"/>
    <mergeCell ref="C95:C98"/>
    <mergeCell ref="A99:A102"/>
    <mergeCell ref="C99:C102"/>
    <mergeCell ref="A103:A106"/>
    <mergeCell ref="C103:C106"/>
    <mergeCell ref="I1:K1"/>
    <mergeCell ref="A119:A122"/>
    <mergeCell ref="C119:C122"/>
    <mergeCell ref="A123:A126"/>
    <mergeCell ref="C123:C126"/>
    <mergeCell ref="A107:A110"/>
    <mergeCell ref="C107:C110"/>
    <mergeCell ref="A111:A114"/>
    <mergeCell ref="C111:C114"/>
    <mergeCell ref="A115:A118"/>
    <mergeCell ref="C115:C118"/>
    <mergeCell ref="A91:A94"/>
    <mergeCell ref="C91:C94"/>
    <mergeCell ref="A71:A74"/>
    <mergeCell ref="C71:C74"/>
    <mergeCell ref="A83:A86"/>
    <mergeCell ref="A75:A78"/>
    <mergeCell ref="C75:C78"/>
    <mergeCell ref="A79:A82"/>
    <mergeCell ref="C79:C82"/>
    <mergeCell ref="A59:A62"/>
    <mergeCell ref="C59:C62"/>
    <mergeCell ref="A63:A66"/>
    <mergeCell ref="C63:C66"/>
    <mergeCell ref="A67:A70"/>
    <mergeCell ref="C67:C70"/>
    <mergeCell ref="A47:A50"/>
    <mergeCell ref="C47:C50"/>
    <mergeCell ref="A51:A54"/>
    <mergeCell ref="C51:C54"/>
    <mergeCell ref="A55:A58"/>
    <mergeCell ref="C55:C58"/>
    <mergeCell ref="A35:A38"/>
    <mergeCell ref="C35:C38"/>
    <mergeCell ref="A39:A42"/>
    <mergeCell ref="C39:C42"/>
    <mergeCell ref="A43:A46"/>
    <mergeCell ref="C43:C46"/>
    <mergeCell ref="A23:A26"/>
    <mergeCell ref="C23:C26"/>
    <mergeCell ref="A27:A30"/>
    <mergeCell ref="C27:C30"/>
    <mergeCell ref="A31:A34"/>
    <mergeCell ref="C31:C34"/>
    <mergeCell ref="A11:A14"/>
    <mergeCell ref="C11:C14"/>
    <mergeCell ref="A15:A18"/>
    <mergeCell ref="C15:C18"/>
    <mergeCell ref="A19:A22"/>
    <mergeCell ref="C19:C22"/>
    <mergeCell ref="G1:G2"/>
    <mergeCell ref="F1:F2"/>
    <mergeCell ref="E1:E2"/>
    <mergeCell ref="A7:A10"/>
    <mergeCell ref="C7:C10"/>
    <mergeCell ref="A1:A2"/>
    <mergeCell ref="B1:B2"/>
    <mergeCell ref="C1:C2"/>
    <mergeCell ref="A3:A6"/>
    <mergeCell ref="C3:C6"/>
    <mergeCell ref="D1:D2"/>
  </mergeCells>
  <phoneticPr fontId="4" type="noConversion"/>
  <pageMargins left="0.7" right="0.7" top="0.75" bottom="0.75" header="0.3" footer="0.3"/>
  <pageSetup paperSize="9" scale="46" fitToHeight="0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EB781-8C10-4A7B-89CB-7BC22B08B1BB}">
  <dimension ref="A1:H138"/>
  <sheetViews>
    <sheetView zoomScale="95" workbookViewId="0">
      <selection activeCell="J7" sqref="J7"/>
    </sheetView>
  </sheetViews>
  <sheetFormatPr defaultRowHeight="14.5" x14ac:dyDescent="0.35"/>
  <cols>
    <col min="2" max="2" width="11.1796875" customWidth="1"/>
    <col min="3" max="3" width="36.54296875" customWidth="1"/>
    <col min="4" max="4" width="7.453125" style="44" customWidth="1"/>
    <col min="5" max="7" width="18.36328125" style="23" bestFit="1" customWidth="1"/>
    <col min="8" max="8" width="15.54296875" style="53" bestFit="1" customWidth="1"/>
  </cols>
  <sheetData>
    <row r="1" spans="1:8" x14ac:dyDescent="0.35">
      <c r="A1" s="98" t="s">
        <v>0</v>
      </c>
      <c r="B1" s="100" t="s">
        <v>1</v>
      </c>
      <c r="C1" s="100" t="s">
        <v>2</v>
      </c>
      <c r="D1" s="101" t="s">
        <v>92</v>
      </c>
      <c r="E1" s="59" t="s">
        <v>110</v>
      </c>
      <c r="F1" s="59" t="s">
        <v>111</v>
      </c>
      <c r="G1" s="60" t="s">
        <v>112</v>
      </c>
      <c r="H1" s="72" t="s">
        <v>99</v>
      </c>
    </row>
    <row r="2" spans="1:8" x14ac:dyDescent="0.35">
      <c r="A2" s="99"/>
      <c r="B2" s="100"/>
      <c r="C2" s="100"/>
      <c r="D2" s="102"/>
      <c r="E2" s="59" t="s">
        <v>147</v>
      </c>
      <c r="F2" s="59" t="s">
        <v>97</v>
      </c>
      <c r="G2" s="60" t="s">
        <v>10</v>
      </c>
      <c r="H2" s="61" t="s">
        <v>14</v>
      </c>
    </row>
    <row r="3" spans="1:8" x14ac:dyDescent="0.35">
      <c r="A3" s="103">
        <v>1</v>
      </c>
      <c r="B3" s="37" t="s">
        <v>15</v>
      </c>
      <c r="C3" s="88" t="s">
        <v>16</v>
      </c>
      <c r="D3" s="38">
        <v>2021</v>
      </c>
      <c r="E3" s="28" t="s">
        <v>148</v>
      </c>
      <c r="F3" s="28" t="s">
        <v>149</v>
      </c>
      <c r="G3" s="69" t="s">
        <v>148</v>
      </c>
      <c r="H3" s="70" t="s">
        <v>162</v>
      </c>
    </row>
    <row r="4" spans="1:8" x14ac:dyDescent="0.35">
      <c r="A4" s="103"/>
      <c r="B4" s="37" t="s">
        <v>15</v>
      </c>
      <c r="C4" s="89"/>
      <c r="D4" s="38">
        <v>2022</v>
      </c>
      <c r="E4" s="28" t="s">
        <v>148</v>
      </c>
      <c r="F4" s="28" t="s">
        <v>150</v>
      </c>
      <c r="G4" s="69" t="s">
        <v>151</v>
      </c>
      <c r="H4" s="70" t="s">
        <v>163</v>
      </c>
    </row>
    <row r="5" spans="1:8" x14ac:dyDescent="0.35">
      <c r="A5" s="103"/>
      <c r="B5" s="37" t="s">
        <v>15</v>
      </c>
      <c r="C5" s="89"/>
      <c r="D5" s="38">
        <v>2023</v>
      </c>
      <c r="E5" s="28" t="s">
        <v>152</v>
      </c>
      <c r="F5" s="28">
        <v>1</v>
      </c>
      <c r="G5" s="69" t="s">
        <v>151</v>
      </c>
      <c r="H5" s="70" t="s">
        <v>164</v>
      </c>
    </row>
    <row r="6" spans="1:8" x14ac:dyDescent="0.35">
      <c r="A6" s="103"/>
      <c r="B6" s="37" t="s">
        <v>15</v>
      </c>
      <c r="C6" s="90"/>
      <c r="D6" s="38">
        <v>2024</v>
      </c>
      <c r="E6" s="28" t="s">
        <v>152</v>
      </c>
      <c r="F6" s="28">
        <v>1</v>
      </c>
      <c r="G6" s="58" t="s">
        <v>151</v>
      </c>
      <c r="H6" s="70" t="s">
        <v>165</v>
      </c>
    </row>
    <row r="7" spans="1:8" x14ac:dyDescent="0.35">
      <c r="A7" s="103">
        <v>2</v>
      </c>
      <c r="B7" s="37" t="s">
        <v>18</v>
      </c>
      <c r="C7" s="88" t="s">
        <v>19</v>
      </c>
      <c r="D7" s="38">
        <v>2021</v>
      </c>
      <c r="E7" s="28" t="s">
        <v>148</v>
      </c>
      <c r="F7" s="28">
        <v>1</v>
      </c>
      <c r="G7" s="58" t="s">
        <v>151</v>
      </c>
      <c r="H7" s="70" t="s">
        <v>166</v>
      </c>
    </row>
    <row r="8" spans="1:8" x14ac:dyDescent="0.35">
      <c r="A8" s="103"/>
      <c r="B8" s="37" t="s">
        <v>18</v>
      </c>
      <c r="C8" s="89"/>
      <c r="D8" s="38">
        <v>2022</v>
      </c>
      <c r="E8" s="28" t="s">
        <v>148</v>
      </c>
      <c r="F8" s="28">
        <v>1</v>
      </c>
      <c r="G8" s="58" t="s">
        <v>151</v>
      </c>
      <c r="H8" s="70" t="s">
        <v>167</v>
      </c>
    </row>
    <row r="9" spans="1:8" x14ac:dyDescent="0.35">
      <c r="A9" s="103"/>
      <c r="B9" s="37" t="s">
        <v>18</v>
      </c>
      <c r="C9" s="89"/>
      <c r="D9" s="38">
        <v>2023</v>
      </c>
      <c r="E9" s="28" t="s">
        <v>148</v>
      </c>
      <c r="F9" s="28">
        <v>1</v>
      </c>
      <c r="G9" s="58" t="s">
        <v>151</v>
      </c>
      <c r="H9" s="70" t="s">
        <v>168</v>
      </c>
    </row>
    <row r="10" spans="1:8" x14ac:dyDescent="0.35">
      <c r="A10" s="103"/>
      <c r="B10" s="37" t="s">
        <v>18</v>
      </c>
      <c r="C10" s="90"/>
      <c r="D10" s="38">
        <v>2024</v>
      </c>
      <c r="E10" s="28" t="s">
        <v>148</v>
      </c>
      <c r="F10" s="28" t="s">
        <v>153</v>
      </c>
      <c r="G10" s="58" t="s">
        <v>151</v>
      </c>
      <c r="H10" s="70" t="s">
        <v>169</v>
      </c>
    </row>
    <row r="11" spans="1:8" x14ac:dyDescent="0.35">
      <c r="A11" s="103">
        <v>3</v>
      </c>
      <c r="B11" s="37" t="s">
        <v>21</v>
      </c>
      <c r="C11" s="88" t="s">
        <v>22</v>
      </c>
      <c r="D11" s="38">
        <v>2021</v>
      </c>
      <c r="E11" s="28" t="s">
        <v>148</v>
      </c>
      <c r="F11" s="28">
        <v>1</v>
      </c>
      <c r="G11" s="58">
        <v>1</v>
      </c>
      <c r="H11" s="70" t="s">
        <v>170</v>
      </c>
    </row>
    <row r="12" spans="1:8" x14ac:dyDescent="0.35">
      <c r="A12" s="103"/>
      <c r="B12" s="37" t="s">
        <v>21</v>
      </c>
      <c r="C12" s="89"/>
      <c r="D12" s="38">
        <v>2022</v>
      </c>
      <c r="E12" s="28" t="s">
        <v>148</v>
      </c>
      <c r="F12" s="28" t="s">
        <v>150</v>
      </c>
      <c r="G12" s="58">
        <v>1</v>
      </c>
      <c r="H12" s="70" t="s">
        <v>171</v>
      </c>
    </row>
    <row r="13" spans="1:8" x14ac:dyDescent="0.35">
      <c r="A13" s="103"/>
      <c r="B13" s="37" t="s">
        <v>21</v>
      </c>
      <c r="C13" s="89"/>
      <c r="D13" s="38">
        <v>2023</v>
      </c>
      <c r="E13" s="28" t="s">
        <v>148</v>
      </c>
      <c r="F13" s="28" t="s">
        <v>150</v>
      </c>
      <c r="G13" s="58">
        <v>1</v>
      </c>
      <c r="H13" s="70" t="s">
        <v>172</v>
      </c>
    </row>
    <row r="14" spans="1:8" x14ac:dyDescent="0.35">
      <c r="A14" s="103"/>
      <c r="B14" s="37" t="s">
        <v>21</v>
      </c>
      <c r="C14" s="90"/>
      <c r="D14" s="38">
        <v>2024</v>
      </c>
      <c r="E14" s="28" t="s">
        <v>148</v>
      </c>
      <c r="F14" s="28" t="s">
        <v>150</v>
      </c>
      <c r="G14" s="58">
        <v>1</v>
      </c>
      <c r="H14" s="70" t="s">
        <v>173</v>
      </c>
    </row>
    <row r="15" spans="1:8" x14ac:dyDescent="0.35">
      <c r="A15" s="103">
        <v>4</v>
      </c>
      <c r="B15" s="37" t="s">
        <v>86</v>
      </c>
      <c r="C15" s="88" t="s">
        <v>87</v>
      </c>
      <c r="D15" s="38">
        <v>2021</v>
      </c>
      <c r="E15" s="28" t="s">
        <v>154</v>
      </c>
      <c r="F15" s="28" t="s">
        <v>150</v>
      </c>
      <c r="G15" s="58">
        <v>1</v>
      </c>
      <c r="H15" s="70" t="s">
        <v>174</v>
      </c>
    </row>
    <row r="16" spans="1:8" x14ac:dyDescent="0.35">
      <c r="A16" s="103"/>
      <c r="B16" s="37" t="s">
        <v>86</v>
      </c>
      <c r="C16" s="89"/>
      <c r="D16" s="38">
        <v>2022</v>
      </c>
      <c r="E16" s="28" t="s">
        <v>154</v>
      </c>
      <c r="F16" s="28">
        <v>1</v>
      </c>
      <c r="G16" s="58">
        <v>1</v>
      </c>
      <c r="H16" s="70" t="s">
        <v>175</v>
      </c>
    </row>
    <row r="17" spans="1:8" x14ac:dyDescent="0.35">
      <c r="A17" s="103"/>
      <c r="B17" s="37" t="s">
        <v>86</v>
      </c>
      <c r="C17" s="89"/>
      <c r="D17" s="38">
        <v>2023</v>
      </c>
      <c r="E17" s="28" t="s">
        <v>154</v>
      </c>
      <c r="F17" s="28">
        <v>1</v>
      </c>
      <c r="G17" s="58">
        <v>1</v>
      </c>
      <c r="H17" s="70" t="s">
        <v>176</v>
      </c>
    </row>
    <row r="18" spans="1:8" x14ac:dyDescent="0.35">
      <c r="A18" s="103"/>
      <c r="B18" s="37" t="s">
        <v>86</v>
      </c>
      <c r="C18" s="90"/>
      <c r="D18" s="38">
        <v>2024</v>
      </c>
      <c r="E18" s="28" t="s">
        <v>154</v>
      </c>
      <c r="F18" s="28">
        <v>1</v>
      </c>
      <c r="G18" s="58">
        <v>1</v>
      </c>
      <c r="H18" s="70" t="s">
        <v>177</v>
      </c>
    </row>
    <row r="19" spans="1:8" x14ac:dyDescent="0.35">
      <c r="A19" s="103">
        <v>5</v>
      </c>
      <c r="B19" s="37" t="s">
        <v>23</v>
      </c>
      <c r="C19" s="88" t="s">
        <v>24</v>
      </c>
      <c r="D19" s="38">
        <v>2021</v>
      </c>
      <c r="E19" s="28" t="s">
        <v>148</v>
      </c>
      <c r="F19" s="28" t="s">
        <v>155</v>
      </c>
      <c r="G19" s="58" t="s">
        <v>148</v>
      </c>
      <c r="H19" s="70" t="s">
        <v>178</v>
      </c>
    </row>
    <row r="20" spans="1:8" x14ac:dyDescent="0.35">
      <c r="A20" s="103"/>
      <c r="B20" s="37" t="s">
        <v>23</v>
      </c>
      <c r="C20" s="89"/>
      <c r="D20" s="38">
        <v>2022</v>
      </c>
      <c r="E20" s="28" t="s">
        <v>154</v>
      </c>
      <c r="F20" s="28" t="s">
        <v>149</v>
      </c>
      <c r="G20" s="58" t="s">
        <v>148</v>
      </c>
      <c r="H20" s="70" t="s">
        <v>179</v>
      </c>
    </row>
    <row r="21" spans="1:8" x14ac:dyDescent="0.35">
      <c r="A21" s="103"/>
      <c r="B21" s="37" t="s">
        <v>23</v>
      </c>
      <c r="C21" s="89"/>
      <c r="D21" s="38">
        <v>2023</v>
      </c>
      <c r="E21" s="28" t="s">
        <v>154</v>
      </c>
      <c r="F21" s="28" t="s">
        <v>150</v>
      </c>
      <c r="G21" s="58" t="s">
        <v>148</v>
      </c>
      <c r="H21" s="70" t="s">
        <v>180</v>
      </c>
    </row>
    <row r="22" spans="1:8" x14ac:dyDescent="0.35">
      <c r="A22" s="103"/>
      <c r="B22" s="37" t="s">
        <v>23</v>
      </c>
      <c r="C22" s="90"/>
      <c r="D22" s="38">
        <v>2024</v>
      </c>
      <c r="E22" s="28" t="s">
        <v>154</v>
      </c>
      <c r="F22" s="28">
        <v>1</v>
      </c>
      <c r="G22" s="58" t="s">
        <v>148</v>
      </c>
      <c r="H22" s="70" t="s">
        <v>181</v>
      </c>
    </row>
    <row r="23" spans="1:8" x14ac:dyDescent="0.35">
      <c r="A23" s="103">
        <v>6</v>
      </c>
      <c r="B23" s="37" t="s">
        <v>27</v>
      </c>
      <c r="C23" s="88" t="s">
        <v>28</v>
      </c>
      <c r="D23" s="38">
        <v>2021</v>
      </c>
      <c r="E23" s="28" t="s">
        <v>156</v>
      </c>
      <c r="F23" s="28">
        <v>1</v>
      </c>
      <c r="G23" s="58" t="s">
        <v>151</v>
      </c>
      <c r="H23" s="70" t="s">
        <v>182</v>
      </c>
    </row>
    <row r="24" spans="1:8" x14ac:dyDescent="0.35">
      <c r="A24" s="103"/>
      <c r="B24" s="37" t="s">
        <v>27</v>
      </c>
      <c r="C24" s="89"/>
      <c r="D24" s="38">
        <v>2022</v>
      </c>
      <c r="E24" s="28" t="s">
        <v>148</v>
      </c>
      <c r="F24" s="28">
        <v>1</v>
      </c>
      <c r="G24" s="58" t="s">
        <v>151</v>
      </c>
      <c r="H24" s="70" t="s">
        <v>183</v>
      </c>
    </row>
    <row r="25" spans="1:8" x14ac:dyDescent="0.35">
      <c r="A25" s="103"/>
      <c r="B25" s="37" t="s">
        <v>27</v>
      </c>
      <c r="C25" s="89"/>
      <c r="D25" s="38">
        <v>2023</v>
      </c>
      <c r="E25" s="28" t="s">
        <v>148</v>
      </c>
      <c r="F25" s="28">
        <v>1</v>
      </c>
      <c r="G25" s="58" t="s">
        <v>151</v>
      </c>
      <c r="H25" s="70" t="s">
        <v>184</v>
      </c>
    </row>
    <row r="26" spans="1:8" x14ac:dyDescent="0.35">
      <c r="A26" s="103"/>
      <c r="B26" s="37" t="s">
        <v>27</v>
      </c>
      <c r="C26" s="90"/>
      <c r="D26" s="38">
        <v>2024</v>
      </c>
      <c r="E26" s="28" t="s">
        <v>148</v>
      </c>
      <c r="F26" s="28">
        <v>1</v>
      </c>
      <c r="G26" s="58" t="s">
        <v>151</v>
      </c>
      <c r="H26" s="70" t="s">
        <v>185</v>
      </c>
    </row>
    <row r="27" spans="1:8" x14ac:dyDescent="0.35">
      <c r="A27" s="103">
        <v>7</v>
      </c>
      <c r="B27" s="37" t="s">
        <v>29</v>
      </c>
      <c r="C27" s="88" t="s">
        <v>30</v>
      </c>
      <c r="D27" s="38">
        <v>2021</v>
      </c>
      <c r="E27" s="28" t="s">
        <v>154</v>
      </c>
      <c r="F27" s="28" t="s">
        <v>157</v>
      </c>
      <c r="G27" s="58" t="s">
        <v>151</v>
      </c>
      <c r="H27" s="70" t="s">
        <v>186</v>
      </c>
    </row>
    <row r="28" spans="1:8" x14ac:dyDescent="0.35">
      <c r="A28" s="103"/>
      <c r="B28" s="37" t="s">
        <v>29</v>
      </c>
      <c r="C28" s="89"/>
      <c r="D28" s="38">
        <v>2022</v>
      </c>
      <c r="E28" s="28" t="s">
        <v>154</v>
      </c>
      <c r="F28" s="28" t="s">
        <v>149</v>
      </c>
      <c r="G28" s="58" t="s">
        <v>151</v>
      </c>
      <c r="H28" s="70" t="s">
        <v>187</v>
      </c>
    </row>
    <row r="29" spans="1:8" x14ac:dyDescent="0.35">
      <c r="A29" s="103"/>
      <c r="B29" s="37" t="s">
        <v>29</v>
      </c>
      <c r="C29" s="89"/>
      <c r="D29" s="38">
        <v>2023</v>
      </c>
      <c r="E29" s="28" t="s">
        <v>154</v>
      </c>
      <c r="F29" s="28" t="s">
        <v>150</v>
      </c>
      <c r="G29" s="58" t="s">
        <v>151</v>
      </c>
      <c r="H29" s="70" t="s">
        <v>188</v>
      </c>
    </row>
    <row r="30" spans="1:8" x14ac:dyDescent="0.35">
      <c r="A30" s="103"/>
      <c r="B30" s="37" t="s">
        <v>29</v>
      </c>
      <c r="C30" s="90"/>
      <c r="D30" s="38">
        <v>2024</v>
      </c>
      <c r="E30" s="28" t="s">
        <v>154</v>
      </c>
      <c r="F30" s="28" t="s">
        <v>150</v>
      </c>
      <c r="G30" s="58" t="s">
        <v>151</v>
      </c>
      <c r="H30" s="70" t="s">
        <v>189</v>
      </c>
    </row>
    <row r="31" spans="1:8" x14ac:dyDescent="0.35">
      <c r="A31" s="103">
        <v>8</v>
      </c>
      <c r="B31" s="37" t="s">
        <v>31</v>
      </c>
      <c r="C31" s="88" t="s">
        <v>32</v>
      </c>
      <c r="D31" s="38">
        <v>2021</v>
      </c>
      <c r="E31" s="28" t="s">
        <v>148</v>
      </c>
      <c r="F31" s="28" t="s">
        <v>158</v>
      </c>
      <c r="G31" s="58" t="s">
        <v>151</v>
      </c>
      <c r="H31" s="70" t="s">
        <v>190</v>
      </c>
    </row>
    <row r="32" spans="1:8" x14ac:dyDescent="0.35">
      <c r="A32" s="103"/>
      <c r="B32" s="37" t="s">
        <v>31</v>
      </c>
      <c r="C32" s="89"/>
      <c r="D32" s="38">
        <v>2022</v>
      </c>
      <c r="E32" s="28" t="s">
        <v>148</v>
      </c>
      <c r="F32" s="28" t="s">
        <v>158</v>
      </c>
      <c r="G32" s="58" t="s">
        <v>151</v>
      </c>
      <c r="H32" s="70" t="s">
        <v>191</v>
      </c>
    </row>
    <row r="33" spans="1:8" x14ac:dyDescent="0.35">
      <c r="A33" s="103"/>
      <c r="B33" s="37" t="s">
        <v>31</v>
      </c>
      <c r="C33" s="89"/>
      <c r="D33" s="38">
        <v>2023</v>
      </c>
      <c r="E33" s="28" t="s">
        <v>148</v>
      </c>
      <c r="F33" s="28" t="s">
        <v>158</v>
      </c>
      <c r="G33" s="58" t="s">
        <v>151</v>
      </c>
      <c r="H33" s="70" t="s">
        <v>192</v>
      </c>
    </row>
    <row r="34" spans="1:8" x14ac:dyDescent="0.35">
      <c r="A34" s="103"/>
      <c r="B34" s="37" t="s">
        <v>31</v>
      </c>
      <c r="C34" s="90"/>
      <c r="D34" s="38">
        <v>2024</v>
      </c>
      <c r="E34" s="28" t="s">
        <v>148</v>
      </c>
      <c r="F34" s="28" t="s">
        <v>150</v>
      </c>
      <c r="G34" s="58" t="s">
        <v>151</v>
      </c>
      <c r="H34" s="70" t="s">
        <v>193</v>
      </c>
    </row>
    <row r="35" spans="1:8" x14ac:dyDescent="0.35">
      <c r="A35" s="103">
        <v>9</v>
      </c>
      <c r="B35" s="37" t="s">
        <v>33</v>
      </c>
      <c r="C35" s="88" t="s">
        <v>34</v>
      </c>
      <c r="D35" s="38">
        <v>2021</v>
      </c>
      <c r="E35" s="28" t="s">
        <v>148</v>
      </c>
      <c r="F35" s="28" t="s">
        <v>155</v>
      </c>
      <c r="G35" s="58" t="s">
        <v>148</v>
      </c>
      <c r="H35" s="70" t="s">
        <v>194</v>
      </c>
    </row>
    <row r="36" spans="1:8" x14ac:dyDescent="0.35">
      <c r="A36" s="103"/>
      <c r="B36" s="37" t="s">
        <v>33</v>
      </c>
      <c r="C36" s="89"/>
      <c r="D36" s="38">
        <v>2022</v>
      </c>
      <c r="E36" s="28" t="s">
        <v>148</v>
      </c>
      <c r="F36" s="28" t="s">
        <v>155</v>
      </c>
      <c r="G36" s="58" t="s">
        <v>148</v>
      </c>
      <c r="H36" s="70" t="s">
        <v>195</v>
      </c>
    </row>
    <row r="37" spans="1:8" x14ac:dyDescent="0.35">
      <c r="A37" s="103"/>
      <c r="B37" s="37" t="s">
        <v>33</v>
      </c>
      <c r="C37" s="89"/>
      <c r="D37" s="38">
        <v>2023</v>
      </c>
      <c r="E37" s="28" t="s">
        <v>148</v>
      </c>
      <c r="F37" s="28" t="s">
        <v>155</v>
      </c>
      <c r="G37" s="58" t="s">
        <v>148</v>
      </c>
      <c r="H37" s="70" t="s">
        <v>196</v>
      </c>
    </row>
    <row r="38" spans="1:8" x14ac:dyDescent="0.35">
      <c r="A38" s="103"/>
      <c r="B38" s="37" t="s">
        <v>33</v>
      </c>
      <c r="C38" s="90"/>
      <c r="D38" s="38">
        <v>2024</v>
      </c>
      <c r="E38" s="28" t="s">
        <v>148</v>
      </c>
      <c r="F38" s="28" t="s">
        <v>155</v>
      </c>
      <c r="G38" s="58" t="s">
        <v>148</v>
      </c>
      <c r="H38" s="70">
        <v>4</v>
      </c>
    </row>
    <row r="39" spans="1:8" x14ac:dyDescent="0.35">
      <c r="A39" s="103">
        <v>10</v>
      </c>
      <c r="B39" s="37" t="s">
        <v>76</v>
      </c>
      <c r="C39" s="88" t="s">
        <v>77</v>
      </c>
      <c r="D39" s="38">
        <v>2021</v>
      </c>
      <c r="E39" s="28" t="s">
        <v>154</v>
      </c>
      <c r="F39" s="28" t="s">
        <v>157</v>
      </c>
      <c r="G39" s="58" t="s">
        <v>148</v>
      </c>
      <c r="H39" s="70" t="s">
        <v>197</v>
      </c>
    </row>
    <row r="40" spans="1:8" x14ac:dyDescent="0.35">
      <c r="A40" s="103"/>
      <c r="B40" s="37" t="s">
        <v>76</v>
      </c>
      <c r="C40" s="89"/>
      <c r="D40" s="38">
        <v>2022</v>
      </c>
      <c r="E40" s="28" t="s">
        <v>154</v>
      </c>
      <c r="F40" s="28" t="s">
        <v>158</v>
      </c>
      <c r="G40" s="58" t="s">
        <v>151</v>
      </c>
      <c r="H40" s="70" t="s">
        <v>198</v>
      </c>
    </row>
    <row r="41" spans="1:8" x14ac:dyDescent="0.35">
      <c r="A41" s="103"/>
      <c r="B41" s="37" t="s">
        <v>76</v>
      </c>
      <c r="C41" s="89"/>
      <c r="D41" s="38">
        <v>2023</v>
      </c>
      <c r="E41" s="28" t="s">
        <v>154</v>
      </c>
      <c r="F41" s="28" t="s">
        <v>149</v>
      </c>
      <c r="G41" s="58" t="s">
        <v>151</v>
      </c>
      <c r="H41" s="70" t="s">
        <v>199</v>
      </c>
    </row>
    <row r="42" spans="1:8" x14ac:dyDescent="0.35">
      <c r="A42" s="103"/>
      <c r="B42" s="37" t="s">
        <v>76</v>
      </c>
      <c r="C42" s="90"/>
      <c r="D42" s="38">
        <v>2024</v>
      </c>
      <c r="E42" s="28" t="s">
        <v>154</v>
      </c>
      <c r="F42" s="28" t="s">
        <v>150</v>
      </c>
      <c r="G42" s="58" t="s">
        <v>151</v>
      </c>
      <c r="H42" s="70" t="s">
        <v>199</v>
      </c>
    </row>
    <row r="43" spans="1:8" x14ac:dyDescent="0.35">
      <c r="A43" s="103">
        <v>11</v>
      </c>
      <c r="B43" s="37" t="s">
        <v>35</v>
      </c>
      <c r="C43" s="88" t="s">
        <v>36</v>
      </c>
      <c r="D43" s="38">
        <v>2021</v>
      </c>
      <c r="E43" s="28" t="s">
        <v>154</v>
      </c>
      <c r="F43" s="28" t="s">
        <v>150</v>
      </c>
      <c r="G43" s="58">
        <v>1</v>
      </c>
      <c r="H43" s="70" t="s">
        <v>200</v>
      </c>
    </row>
    <row r="44" spans="1:8" x14ac:dyDescent="0.35">
      <c r="A44" s="103"/>
      <c r="B44" s="37" t="s">
        <v>35</v>
      </c>
      <c r="C44" s="89"/>
      <c r="D44" s="38">
        <v>2022</v>
      </c>
      <c r="E44" s="28" t="s">
        <v>154</v>
      </c>
      <c r="F44" s="28">
        <v>1</v>
      </c>
      <c r="G44" s="58">
        <v>1</v>
      </c>
      <c r="H44" s="70" t="s">
        <v>201</v>
      </c>
    </row>
    <row r="45" spans="1:8" x14ac:dyDescent="0.35">
      <c r="A45" s="103"/>
      <c r="B45" s="37" t="s">
        <v>35</v>
      </c>
      <c r="C45" s="89"/>
      <c r="D45" s="38">
        <v>2023</v>
      </c>
      <c r="E45" s="28" t="s">
        <v>154</v>
      </c>
      <c r="F45" s="28">
        <v>1</v>
      </c>
      <c r="G45" s="58">
        <v>1</v>
      </c>
      <c r="H45" s="70" t="s">
        <v>202</v>
      </c>
    </row>
    <row r="46" spans="1:8" x14ac:dyDescent="0.35">
      <c r="A46" s="103"/>
      <c r="B46" s="37" t="s">
        <v>35</v>
      </c>
      <c r="C46" s="90"/>
      <c r="D46" s="38">
        <v>2024</v>
      </c>
      <c r="E46" s="28" t="s">
        <v>154</v>
      </c>
      <c r="F46" s="28">
        <v>1</v>
      </c>
      <c r="G46" s="58">
        <v>1</v>
      </c>
      <c r="H46" s="70" t="s">
        <v>203</v>
      </c>
    </row>
    <row r="47" spans="1:8" x14ac:dyDescent="0.35">
      <c r="A47" s="103">
        <v>12</v>
      </c>
      <c r="B47" s="37" t="s">
        <v>37</v>
      </c>
      <c r="C47" s="88" t="s">
        <v>38</v>
      </c>
      <c r="D47" s="38">
        <v>2021</v>
      </c>
      <c r="E47" s="28" t="s">
        <v>148</v>
      </c>
      <c r="F47" s="28" t="s">
        <v>149</v>
      </c>
      <c r="G47" s="58">
        <v>1</v>
      </c>
      <c r="H47" s="70" t="s">
        <v>204</v>
      </c>
    </row>
    <row r="48" spans="1:8" x14ac:dyDescent="0.35">
      <c r="A48" s="103"/>
      <c r="B48" s="37" t="s">
        <v>37</v>
      </c>
      <c r="C48" s="89"/>
      <c r="D48" s="38">
        <v>2022</v>
      </c>
      <c r="E48" s="28" t="s">
        <v>151</v>
      </c>
      <c r="F48" s="28" t="s">
        <v>158</v>
      </c>
      <c r="G48" s="58">
        <v>1</v>
      </c>
      <c r="H48" s="70" t="s">
        <v>205</v>
      </c>
    </row>
    <row r="49" spans="1:8" x14ac:dyDescent="0.35">
      <c r="A49" s="103"/>
      <c r="B49" s="37" t="s">
        <v>37</v>
      </c>
      <c r="C49" s="89"/>
      <c r="D49" s="38">
        <v>2023</v>
      </c>
      <c r="E49" s="28" t="s">
        <v>154</v>
      </c>
      <c r="F49" s="28" t="s">
        <v>149</v>
      </c>
      <c r="G49" s="58">
        <v>1</v>
      </c>
      <c r="H49" s="70" t="s">
        <v>206</v>
      </c>
    </row>
    <row r="50" spans="1:8" x14ac:dyDescent="0.35">
      <c r="A50" s="103"/>
      <c r="B50" s="37" t="s">
        <v>37</v>
      </c>
      <c r="C50" s="90"/>
      <c r="D50" s="38">
        <v>2024</v>
      </c>
      <c r="E50" s="28" t="s">
        <v>154</v>
      </c>
      <c r="F50" s="28" t="s">
        <v>149</v>
      </c>
      <c r="G50" s="58">
        <v>1</v>
      </c>
      <c r="H50" s="70" t="s">
        <v>207</v>
      </c>
    </row>
    <row r="51" spans="1:8" x14ac:dyDescent="0.35">
      <c r="A51" s="103">
        <v>13</v>
      </c>
      <c r="B51" s="37" t="s">
        <v>74</v>
      </c>
      <c r="C51" s="88" t="s">
        <v>75</v>
      </c>
      <c r="D51" s="38">
        <v>2021</v>
      </c>
      <c r="E51" s="28" t="s">
        <v>156</v>
      </c>
      <c r="F51" s="28">
        <v>1</v>
      </c>
      <c r="G51" s="58" t="s">
        <v>151</v>
      </c>
      <c r="H51" s="70" t="s">
        <v>208</v>
      </c>
    </row>
    <row r="52" spans="1:8" x14ac:dyDescent="0.35">
      <c r="A52" s="103"/>
      <c r="B52" s="37" t="s">
        <v>74</v>
      </c>
      <c r="C52" s="89"/>
      <c r="D52" s="38">
        <v>2022</v>
      </c>
      <c r="E52" s="28" t="s">
        <v>151</v>
      </c>
      <c r="F52" s="28">
        <v>1</v>
      </c>
      <c r="G52" s="58" t="s">
        <v>151</v>
      </c>
      <c r="H52" s="70" t="s">
        <v>209</v>
      </c>
    </row>
    <row r="53" spans="1:8" x14ac:dyDescent="0.35">
      <c r="A53" s="103"/>
      <c r="B53" s="37" t="s">
        <v>74</v>
      </c>
      <c r="C53" s="89"/>
      <c r="D53" s="38">
        <v>2023</v>
      </c>
      <c r="E53" s="28" t="s">
        <v>151</v>
      </c>
      <c r="F53" s="28">
        <v>1</v>
      </c>
      <c r="G53" s="58" t="s">
        <v>151</v>
      </c>
      <c r="H53" s="70" t="s">
        <v>210</v>
      </c>
    </row>
    <row r="54" spans="1:8" x14ac:dyDescent="0.35">
      <c r="A54" s="103"/>
      <c r="B54" s="37" t="s">
        <v>74</v>
      </c>
      <c r="C54" s="90"/>
      <c r="D54" s="38">
        <v>2024</v>
      </c>
      <c r="E54" s="28" t="s">
        <v>151</v>
      </c>
      <c r="F54" s="28">
        <v>1</v>
      </c>
      <c r="G54" s="58" t="s">
        <v>151</v>
      </c>
      <c r="H54" s="70" t="s">
        <v>211</v>
      </c>
    </row>
    <row r="55" spans="1:8" x14ac:dyDescent="0.35">
      <c r="A55" s="103">
        <v>14</v>
      </c>
      <c r="B55" s="37" t="s">
        <v>39</v>
      </c>
      <c r="C55" s="88" t="s">
        <v>40</v>
      </c>
      <c r="D55" s="38">
        <v>2021</v>
      </c>
      <c r="E55" s="28" t="s">
        <v>148</v>
      </c>
      <c r="F55" s="28" t="s">
        <v>150</v>
      </c>
      <c r="G55" s="58" t="s">
        <v>148</v>
      </c>
      <c r="H55" s="70" t="s">
        <v>212</v>
      </c>
    </row>
    <row r="56" spans="1:8" x14ac:dyDescent="0.35">
      <c r="A56" s="103"/>
      <c r="B56" s="37" t="s">
        <v>39</v>
      </c>
      <c r="C56" s="89"/>
      <c r="D56" s="38">
        <v>2022</v>
      </c>
      <c r="E56" s="28" t="s">
        <v>148</v>
      </c>
      <c r="F56" s="28" t="s">
        <v>150</v>
      </c>
      <c r="G56" s="58" t="s">
        <v>148</v>
      </c>
      <c r="H56" s="70" t="s">
        <v>213</v>
      </c>
    </row>
    <row r="57" spans="1:8" x14ac:dyDescent="0.35">
      <c r="A57" s="103"/>
      <c r="B57" s="37" t="s">
        <v>39</v>
      </c>
      <c r="C57" s="89"/>
      <c r="D57" s="38">
        <v>2023</v>
      </c>
      <c r="E57" s="28" t="s">
        <v>148</v>
      </c>
      <c r="F57" s="28" t="s">
        <v>150</v>
      </c>
      <c r="G57" s="58" t="s">
        <v>148</v>
      </c>
      <c r="H57" s="70" t="s">
        <v>214</v>
      </c>
    </row>
    <row r="58" spans="1:8" x14ac:dyDescent="0.35">
      <c r="A58" s="103"/>
      <c r="B58" s="37" t="s">
        <v>39</v>
      </c>
      <c r="C58" s="90"/>
      <c r="D58" s="38">
        <v>2024</v>
      </c>
      <c r="E58" s="28" t="s">
        <v>148</v>
      </c>
      <c r="F58" s="28" t="s">
        <v>150</v>
      </c>
      <c r="G58" s="58" t="s">
        <v>148</v>
      </c>
      <c r="H58" s="70" t="s">
        <v>189</v>
      </c>
    </row>
    <row r="59" spans="1:8" x14ac:dyDescent="0.35">
      <c r="A59" s="103">
        <v>15</v>
      </c>
      <c r="B59" s="37" t="s">
        <v>41</v>
      </c>
      <c r="C59" s="88" t="s">
        <v>42</v>
      </c>
      <c r="D59" s="38">
        <v>2021</v>
      </c>
      <c r="E59" s="28" t="s">
        <v>148</v>
      </c>
      <c r="F59" s="28">
        <v>1</v>
      </c>
      <c r="G59" s="58" t="s">
        <v>151</v>
      </c>
      <c r="H59" s="70" t="s">
        <v>215</v>
      </c>
    </row>
    <row r="60" spans="1:8" x14ac:dyDescent="0.35">
      <c r="A60" s="103"/>
      <c r="B60" s="37" t="s">
        <v>41</v>
      </c>
      <c r="C60" s="89"/>
      <c r="D60" s="38">
        <v>2022</v>
      </c>
      <c r="E60" s="28" t="s">
        <v>148</v>
      </c>
      <c r="F60" s="28">
        <v>1</v>
      </c>
      <c r="G60" s="58" t="s">
        <v>151</v>
      </c>
      <c r="H60" s="70" t="s">
        <v>216</v>
      </c>
    </row>
    <row r="61" spans="1:8" x14ac:dyDescent="0.35">
      <c r="A61" s="103"/>
      <c r="B61" s="37" t="s">
        <v>41</v>
      </c>
      <c r="C61" s="89"/>
      <c r="D61" s="38">
        <v>2023</v>
      </c>
      <c r="E61" s="28" t="s">
        <v>148</v>
      </c>
      <c r="F61" s="28">
        <v>1</v>
      </c>
      <c r="G61" s="58" t="s">
        <v>151</v>
      </c>
      <c r="H61" s="70" t="s">
        <v>217</v>
      </c>
    </row>
    <row r="62" spans="1:8" x14ac:dyDescent="0.35">
      <c r="A62" s="103"/>
      <c r="B62" s="37" t="s">
        <v>41</v>
      </c>
      <c r="C62" s="90"/>
      <c r="D62" s="38">
        <v>2024</v>
      </c>
      <c r="E62" s="28" t="s">
        <v>154</v>
      </c>
      <c r="F62" s="28">
        <v>1</v>
      </c>
      <c r="G62" s="58" t="s">
        <v>151</v>
      </c>
      <c r="H62" s="70" t="s">
        <v>218</v>
      </c>
    </row>
    <row r="63" spans="1:8" x14ac:dyDescent="0.35">
      <c r="A63" s="103">
        <v>16</v>
      </c>
      <c r="B63" s="37" t="s">
        <v>43</v>
      </c>
      <c r="C63" s="88" t="s">
        <v>44</v>
      </c>
      <c r="D63" s="38">
        <v>2021</v>
      </c>
      <c r="E63" s="28" t="s">
        <v>154</v>
      </c>
      <c r="F63" s="28">
        <v>1</v>
      </c>
      <c r="G63" s="58" t="s">
        <v>148</v>
      </c>
      <c r="H63" s="70" t="s">
        <v>219</v>
      </c>
    </row>
    <row r="64" spans="1:8" x14ac:dyDescent="0.35">
      <c r="A64" s="103"/>
      <c r="B64" s="37" t="s">
        <v>43</v>
      </c>
      <c r="C64" s="89"/>
      <c r="D64" s="38">
        <v>2022</v>
      </c>
      <c r="E64" s="28" t="s">
        <v>148</v>
      </c>
      <c r="F64" s="28">
        <v>1</v>
      </c>
      <c r="G64" s="58" t="s">
        <v>148</v>
      </c>
      <c r="H64" s="70" t="s">
        <v>220</v>
      </c>
    </row>
    <row r="65" spans="1:8" x14ac:dyDescent="0.35">
      <c r="A65" s="103"/>
      <c r="B65" s="37" t="s">
        <v>43</v>
      </c>
      <c r="C65" s="89"/>
      <c r="D65" s="38">
        <v>2023</v>
      </c>
      <c r="E65" s="28" t="s">
        <v>148</v>
      </c>
      <c r="F65" s="28">
        <v>1</v>
      </c>
      <c r="G65" s="58" t="s">
        <v>148</v>
      </c>
      <c r="H65" s="70" t="s">
        <v>221</v>
      </c>
    </row>
    <row r="66" spans="1:8" x14ac:dyDescent="0.35">
      <c r="A66" s="103"/>
      <c r="B66" s="37" t="s">
        <v>43</v>
      </c>
      <c r="C66" s="90"/>
      <c r="D66" s="38">
        <v>2024</v>
      </c>
      <c r="E66" s="28" t="s">
        <v>148</v>
      </c>
      <c r="F66" s="28">
        <v>1</v>
      </c>
      <c r="G66" s="58" t="s">
        <v>148</v>
      </c>
      <c r="H66" s="70" t="s">
        <v>222</v>
      </c>
    </row>
    <row r="67" spans="1:8" x14ac:dyDescent="0.35">
      <c r="A67" s="103">
        <v>17</v>
      </c>
      <c r="B67" s="37" t="s">
        <v>45</v>
      </c>
      <c r="C67" s="88" t="s">
        <v>46</v>
      </c>
      <c r="D67" s="38">
        <v>2021</v>
      </c>
      <c r="E67" s="28" t="s">
        <v>159</v>
      </c>
      <c r="F67" s="28">
        <v>1</v>
      </c>
      <c r="G67" s="58" t="s">
        <v>151</v>
      </c>
      <c r="H67" s="70" t="s">
        <v>223</v>
      </c>
    </row>
    <row r="68" spans="1:8" x14ac:dyDescent="0.35">
      <c r="A68" s="103"/>
      <c r="B68" s="37" t="s">
        <v>45</v>
      </c>
      <c r="C68" s="89"/>
      <c r="D68" s="38">
        <v>2022</v>
      </c>
      <c r="E68" s="28" t="s">
        <v>159</v>
      </c>
      <c r="F68" s="28">
        <v>1</v>
      </c>
      <c r="G68" s="58" t="s">
        <v>151</v>
      </c>
      <c r="H68" s="70" t="s">
        <v>224</v>
      </c>
    </row>
    <row r="69" spans="1:8" x14ac:dyDescent="0.35">
      <c r="A69" s="103"/>
      <c r="B69" s="37" t="s">
        <v>45</v>
      </c>
      <c r="C69" s="89"/>
      <c r="D69" s="38">
        <v>2023</v>
      </c>
      <c r="E69" s="28" t="s">
        <v>159</v>
      </c>
      <c r="F69" s="28">
        <v>1</v>
      </c>
      <c r="G69" s="58" t="s">
        <v>151</v>
      </c>
      <c r="H69" s="70" t="s">
        <v>225</v>
      </c>
    </row>
    <row r="70" spans="1:8" x14ac:dyDescent="0.35">
      <c r="A70" s="103"/>
      <c r="B70" s="37" t="s">
        <v>45</v>
      </c>
      <c r="C70" s="90"/>
      <c r="D70" s="38">
        <v>2024</v>
      </c>
      <c r="E70" s="28" t="s">
        <v>159</v>
      </c>
      <c r="F70" s="28">
        <v>1</v>
      </c>
      <c r="G70" s="58" t="s">
        <v>151</v>
      </c>
      <c r="H70" s="70" t="s">
        <v>226</v>
      </c>
    </row>
    <row r="71" spans="1:8" x14ac:dyDescent="0.35">
      <c r="A71" s="103">
        <v>18</v>
      </c>
      <c r="B71" s="37" t="s">
        <v>47</v>
      </c>
      <c r="C71" s="88" t="s">
        <v>48</v>
      </c>
      <c r="D71" s="38">
        <v>2021</v>
      </c>
      <c r="E71" s="28" t="s">
        <v>160</v>
      </c>
      <c r="F71" s="28" t="s">
        <v>155</v>
      </c>
      <c r="G71" s="58">
        <v>1</v>
      </c>
      <c r="H71" s="70" t="s">
        <v>227</v>
      </c>
    </row>
    <row r="72" spans="1:8" x14ac:dyDescent="0.35">
      <c r="A72" s="103"/>
      <c r="B72" s="37" t="s">
        <v>47</v>
      </c>
      <c r="C72" s="89"/>
      <c r="D72" s="38">
        <v>2022</v>
      </c>
      <c r="E72" s="28" t="s">
        <v>160</v>
      </c>
      <c r="F72" s="28" t="s">
        <v>155</v>
      </c>
      <c r="G72" s="58">
        <v>1</v>
      </c>
      <c r="H72" s="70" t="s">
        <v>228</v>
      </c>
    </row>
    <row r="73" spans="1:8" x14ac:dyDescent="0.35">
      <c r="A73" s="103"/>
      <c r="B73" s="37" t="s">
        <v>47</v>
      </c>
      <c r="C73" s="89"/>
      <c r="D73" s="38">
        <v>2023</v>
      </c>
      <c r="E73" s="28" t="s">
        <v>160</v>
      </c>
      <c r="F73" s="28" t="s">
        <v>155</v>
      </c>
      <c r="G73" s="58">
        <v>1</v>
      </c>
      <c r="H73" s="70" t="s">
        <v>229</v>
      </c>
    </row>
    <row r="74" spans="1:8" x14ac:dyDescent="0.35">
      <c r="A74" s="103"/>
      <c r="B74" s="37" t="s">
        <v>47</v>
      </c>
      <c r="C74" s="90"/>
      <c r="D74" s="38">
        <v>2024</v>
      </c>
      <c r="E74" s="28" t="s">
        <v>160</v>
      </c>
      <c r="F74" s="28" t="s">
        <v>155</v>
      </c>
      <c r="G74" s="58">
        <v>1</v>
      </c>
      <c r="H74" s="70" t="s">
        <v>230</v>
      </c>
    </row>
    <row r="75" spans="1:8" x14ac:dyDescent="0.35">
      <c r="A75" s="103">
        <v>19</v>
      </c>
      <c r="B75" s="37" t="s">
        <v>49</v>
      </c>
      <c r="C75" s="88" t="s">
        <v>50</v>
      </c>
      <c r="D75" s="38">
        <v>2021</v>
      </c>
      <c r="E75" s="28" t="s">
        <v>161</v>
      </c>
      <c r="F75" s="28">
        <v>1</v>
      </c>
      <c r="G75" s="58" t="s">
        <v>148</v>
      </c>
      <c r="H75" s="70" t="s">
        <v>231</v>
      </c>
    </row>
    <row r="76" spans="1:8" x14ac:dyDescent="0.35">
      <c r="A76" s="103"/>
      <c r="B76" s="37" t="s">
        <v>49</v>
      </c>
      <c r="C76" s="89"/>
      <c r="D76" s="38">
        <v>2022</v>
      </c>
      <c r="E76" s="28" t="s">
        <v>148</v>
      </c>
      <c r="F76" s="28">
        <v>1</v>
      </c>
      <c r="G76" s="58" t="s">
        <v>148</v>
      </c>
      <c r="H76" s="70" t="s">
        <v>232</v>
      </c>
    </row>
    <row r="77" spans="1:8" x14ac:dyDescent="0.35">
      <c r="A77" s="103"/>
      <c r="B77" s="37" t="s">
        <v>49</v>
      </c>
      <c r="C77" s="89"/>
      <c r="D77" s="38">
        <v>2023</v>
      </c>
      <c r="E77" s="28" t="s">
        <v>161</v>
      </c>
      <c r="F77" s="28">
        <v>1</v>
      </c>
      <c r="G77" s="58" t="s">
        <v>148</v>
      </c>
      <c r="H77" s="70" t="s">
        <v>233</v>
      </c>
    </row>
    <row r="78" spans="1:8" x14ac:dyDescent="0.35">
      <c r="A78" s="103"/>
      <c r="B78" s="37" t="s">
        <v>49</v>
      </c>
      <c r="C78" s="90"/>
      <c r="D78" s="38">
        <v>2024</v>
      </c>
      <c r="E78" s="28" t="s">
        <v>154</v>
      </c>
      <c r="F78" s="28">
        <v>1</v>
      </c>
      <c r="G78" s="58" t="s">
        <v>148</v>
      </c>
      <c r="H78" s="70" t="s">
        <v>234</v>
      </c>
    </row>
    <row r="79" spans="1:8" x14ac:dyDescent="0.35">
      <c r="A79" s="103">
        <v>20</v>
      </c>
      <c r="B79" s="37" t="s">
        <v>51</v>
      </c>
      <c r="C79" s="88" t="s">
        <v>52</v>
      </c>
      <c r="D79" s="38">
        <v>2021</v>
      </c>
      <c r="E79" s="28" t="s">
        <v>148</v>
      </c>
      <c r="F79" s="28">
        <v>1</v>
      </c>
      <c r="G79" s="58">
        <v>1</v>
      </c>
      <c r="H79" s="70" t="s">
        <v>235</v>
      </c>
    </row>
    <row r="80" spans="1:8" x14ac:dyDescent="0.35">
      <c r="A80" s="103"/>
      <c r="B80" s="37" t="s">
        <v>51</v>
      </c>
      <c r="C80" s="89"/>
      <c r="D80" s="38">
        <v>2022</v>
      </c>
      <c r="E80" s="28" t="s">
        <v>154</v>
      </c>
      <c r="F80" s="28">
        <v>1</v>
      </c>
      <c r="G80" s="58">
        <v>1</v>
      </c>
      <c r="H80" s="70" t="s">
        <v>197</v>
      </c>
    </row>
    <row r="81" spans="1:8" x14ac:dyDescent="0.35">
      <c r="A81" s="103"/>
      <c r="B81" s="37" t="s">
        <v>51</v>
      </c>
      <c r="C81" s="89"/>
      <c r="D81" s="38">
        <v>2023</v>
      </c>
      <c r="E81" s="28" t="s">
        <v>154</v>
      </c>
      <c r="F81" s="28">
        <v>1</v>
      </c>
      <c r="G81" s="58">
        <v>1</v>
      </c>
      <c r="H81" s="70" t="s">
        <v>236</v>
      </c>
    </row>
    <row r="82" spans="1:8" x14ac:dyDescent="0.35">
      <c r="A82" s="103"/>
      <c r="B82" s="37" t="s">
        <v>51</v>
      </c>
      <c r="C82" s="90"/>
      <c r="D82" s="38">
        <v>2024</v>
      </c>
      <c r="E82" s="28" t="s">
        <v>153</v>
      </c>
      <c r="F82" s="28">
        <v>1</v>
      </c>
      <c r="G82" s="58">
        <v>1</v>
      </c>
      <c r="H82" s="70" t="s">
        <v>237</v>
      </c>
    </row>
    <row r="83" spans="1:8" x14ac:dyDescent="0.35">
      <c r="A83" s="103">
        <v>21</v>
      </c>
      <c r="B83" s="37" t="s">
        <v>53</v>
      </c>
      <c r="C83" s="88" t="s">
        <v>54</v>
      </c>
      <c r="D83" s="38">
        <v>2021</v>
      </c>
      <c r="E83" s="28" t="s">
        <v>148</v>
      </c>
      <c r="F83" s="28" t="s">
        <v>150</v>
      </c>
      <c r="G83" s="58" t="s">
        <v>151</v>
      </c>
      <c r="H83" s="70" t="s">
        <v>238</v>
      </c>
    </row>
    <row r="84" spans="1:8" x14ac:dyDescent="0.35">
      <c r="A84" s="103"/>
      <c r="B84" s="37" t="s">
        <v>53</v>
      </c>
      <c r="C84" s="89"/>
      <c r="D84" s="38">
        <v>2022</v>
      </c>
      <c r="E84" s="28" t="s">
        <v>148</v>
      </c>
      <c r="F84" s="28">
        <v>1</v>
      </c>
      <c r="G84" s="58">
        <v>1</v>
      </c>
      <c r="H84" s="70" t="s">
        <v>239</v>
      </c>
    </row>
    <row r="85" spans="1:8" x14ac:dyDescent="0.35">
      <c r="A85" s="103"/>
      <c r="B85" s="37" t="s">
        <v>53</v>
      </c>
      <c r="C85" s="89"/>
      <c r="D85" s="38">
        <v>2023</v>
      </c>
      <c r="E85" s="28" t="s">
        <v>148</v>
      </c>
      <c r="F85" s="28">
        <v>1</v>
      </c>
      <c r="G85" s="58">
        <v>1</v>
      </c>
      <c r="H85" s="70" t="s">
        <v>240</v>
      </c>
    </row>
    <row r="86" spans="1:8" x14ac:dyDescent="0.35">
      <c r="A86" s="103"/>
      <c r="B86" s="37" t="s">
        <v>53</v>
      </c>
      <c r="C86" s="90"/>
      <c r="D86" s="38">
        <v>2024</v>
      </c>
      <c r="E86" s="28" t="s">
        <v>148</v>
      </c>
      <c r="F86" s="28">
        <v>1</v>
      </c>
      <c r="G86" s="58">
        <v>1</v>
      </c>
      <c r="H86" s="70" t="s">
        <v>241</v>
      </c>
    </row>
    <row r="87" spans="1:8" x14ac:dyDescent="0.35">
      <c r="A87" s="103">
        <v>22</v>
      </c>
      <c r="B87" s="37" t="s">
        <v>70</v>
      </c>
      <c r="C87" s="88" t="s">
        <v>71</v>
      </c>
      <c r="D87" s="38">
        <v>2021</v>
      </c>
      <c r="E87" s="28" t="s">
        <v>148</v>
      </c>
      <c r="F87" s="28" t="s">
        <v>150</v>
      </c>
      <c r="G87" s="58">
        <v>1</v>
      </c>
      <c r="H87" s="70" t="s">
        <v>242</v>
      </c>
    </row>
    <row r="88" spans="1:8" x14ac:dyDescent="0.35">
      <c r="A88" s="103"/>
      <c r="B88" s="37" t="s">
        <v>70</v>
      </c>
      <c r="C88" s="89"/>
      <c r="D88" s="38">
        <v>2022</v>
      </c>
      <c r="E88" s="28" t="s">
        <v>148</v>
      </c>
      <c r="F88" s="28" t="s">
        <v>150</v>
      </c>
      <c r="G88" s="58">
        <v>1</v>
      </c>
      <c r="H88" s="70" t="s">
        <v>243</v>
      </c>
    </row>
    <row r="89" spans="1:8" x14ac:dyDescent="0.35">
      <c r="A89" s="103"/>
      <c r="B89" s="37" t="s">
        <v>70</v>
      </c>
      <c r="C89" s="89"/>
      <c r="D89" s="38">
        <v>2023</v>
      </c>
      <c r="E89" s="28" t="s">
        <v>148</v>
      </c>
      <c r="F89" s="28">
        <v>1</v>
      </c>
      <c r="G89" s="58">
        <v>1</v>
      </c>
      <c r="H89" s="70" t="s">
        <v>244</v>
      </c>
    </row>
    <row r="90" spans="1:8" x14ac:dyDescent="0.35">
      <c r="A90" s="103"/>
      <c r="B90" s="37" t="s">
        <v>70</v>
      </c>
      <c r="C90" s="90"/>
      <c r="D90" s="38">
        <v>2024</v>
      </c>
      <c r="E90" s="28" t="s">
        <v>148</v>
      </c>
      <c r="F90" s="28">
        <v>1</v>
      </c>
      <c r="G90" s="58">
        <v>1</v>
      </c>
      <c r="H90" s="70" t="s">
        <v>245</v>
      </c>
    </row>
    <row r="91" spans="1:8" x14ac:dyDescent="0.35">
      <c r="A91" s="103">
        <v>23</v>
      </c>
      <c r="B91" s="37" t="s">
        <v>80</v>
      </c>
      <c r="C91" s="88" t="s">
        <v>81</v>
      </c>
      <c r="D91" s="38">
        <v>2021</v>
      </c>
      <c r="E91" s="28" t="s">
        <v>148</v>
      </c>
      <c r="F91" s="28" t="s">
        <v>158</v>
      </c>
      <c r="G91" s="58" t="s">
        <v>148</v>
      </c>
      <c r="H91" s="70" t="s">
        <v>246</v>
      </c>
    </row>
    <row r="92" spans="1:8" x14ac:dyDescent="0.35">
      <c r="A92" s="103"/>
      <c r="B92" s="37" t="s">
        <v>80</v>
      </c>
      <c r="C92" s="89"/>
      <c r="D92" s="38">
        <v>2022</v>
      </c>
      <c r="E92" s="28" t="s">
        <v>148</v>
      </c>
      <c r="F92" s="28">
        <v>1</v>
      </c>
      <c r="G92" s="58" t="s">
        <v>151</v>
      </c>
      <c r="H92" s="70" t="s">
        <v>247</v>
      </c>
    </row>
    <row r="93" spans="1:8" x14ac:dyDescent="0.35">
      <c r="A93" s="103"/>
      <c r="B93" s="37" t="s">
        <v>80</v>
      </c>
      <c r="C93" s="89"/>
      <c r="D93" s="38">
        <v>2023</v>
      </c>
      <c r="E93" s="28" t="s">
        <v>148</v>
      </c>
      <c r="F93" s="28">
        <v>1</v>
      </c>
      <c r="G93" s="58" t="s">
        <v>151</v>
      </c>
      <c r="H93" s="70" t="s">
        <v>248</v>
      </c>
    </row>
    <row r="94" spans="1:8" x14ac:dyDescent="0.35">
      <c r="A94" s="103"/>
      <c r="B94" s="37" t="s">
        <v>80</v>
      </c>
      <c r="C94" s="90"/>
      <c r="D94" s="38">
        <v>2024</v>
      </c>
      <c r="E94" s="28" t="s">
        <v>148</v>
      </c>
      <c r="F94" s="28">
        <v>1</v>
      </c>
      <c r="G94" s="58" t="s">
        <v>151</v>
      </c>
      <c r="H94" s="70" t="s">
        <v>249</v>
      </c>
    </row>
    <row r="95" spans="1:8" x14ac:dyDescent="0.35">
      <c r="A95" s="103">
        <v>24</v>
      </c>
      <c r="B95" s="37" t="s">
        <v>84</v>
      </c>
      <c r="C95" s="88" t="s">
        <v>85</v>
      </c>
      <c r="D95" s="38">
        <v>2021</v>
      </c>
      <c r="E95" s="28" t="s">
        <v>148</v>
      </c>
      <c r="F95" s="28" t="s">
        <v>158</v>
      </c>
      <c r="G95" s="58" t="s">
        <v>148</v>
      </c>
      <c r="H95" s="70" t="s">
        <v>250</v>
      </c>
    </row>
    <row r="96" spans="1:8" x14ac:dyDescent="0.35">
      <c r="A96" s="103"/>
      <c r="B96" s="37" t="s">
        <v>84</v>
      </c>
      <c r="C96" s="89"/>
      <c r="D96" s="38">
        <v>2022</v>
      </c>
      <c r="E96" s="28" t="s">
        <v>148</v>
      </c>
      <c r="F96" s="28" t="s">
        <v>158</v>
      </c>
      <c r="G96" s="58" t="s">
        <v>148</v>
      </c>
      <c r="H96" s="70" t="s">
        <v>251</v>
      </c>
    </row>
    <row r="97" spans="1:8" x14ac:dyDescent="0.35">
      <c r="A97" s="103"/>
      <c r="B97" s="37" t="s">
        <v>84</v>
      </c>
      <c r="C97" s="89"/>
      <c r="D97" s="38">
        <v>2023</v>
      </c>
      <c r="E97" s="28" t="s">
        <v>148</v>
      </c>
      <c r="F97" s="28" t="s">
        <v>158</v>
      </c>
      <c r="G97" s="58" t="s">
        <v>148</v>
      </c>
      <c r="H97" s="70" t="s">
        <v>252</v>
      </c>
    </row>
    <row r="98" spans="1:8" x14ac:dyDescent="0.35">
      <c r="A98" s="103"/>
      <c r="B98" s="37" t="s">
        <v>84</v>
      </c>
      <c r="C98" s="90"/>
      <c r="D98" s="38">
        <v>2024</v>
      </c>
      <c r="E98" s="28" t="s">
        <v>148</v>
      </c>
      <c r="F98" s="28" t="s">
        <v>149</v>
      </c>
      <c r="G98" s="58" t="s">
        <v>148</v>
      </c>
      <c r="H98" s="70" t="s">
        <v>253</v>
      </c>
    </row>
    <row r="99" spans="1:8" x14ac:dyDescent="0.35">
      <c r="A99" s="103">
        <v>25</v>
      </c>
      <c r="B99" s="37" t="s">
        <v>78</v>
      </c>
      <c r="C99" s="88" t="s">
        <v>79</v>
      </c>
      <c r="D99" s="38">
        <v>2021</v>
      </c>
      <c r="E99" s="28" t="s">
        <v>148</v>
      </c>
      <c r="F99" s="28" t="s">
        <v>151</v>
      </c>
      <c r="G99" s="58" t="s">
        <v>151</v>
      </c>
      <c r="H99" s="70" t="s">
        <v>254</v>
      </c>
    </row>
    <row r="100" spans="1:8" x14ac:dyDescent="0.35">
      <c r="A100" s="103"/>
      <c r="B100" s="37" t="s">
        <v>78</v>
      </c>
      <c r="C100" s="89"/>
      <c r="D100" s="38">
        <v>2022</v>
      </c>
      <c r="E100" s="28" t="s">
        <v>148</v>
      </c>
      <c r="F100" s="28" t="s">
        <v>151</v>
      </c>
      <c r="G100" s="58" t="s">
        <v>151</v>
      </c>
      <c r="H100" s="70" t="s">
        <v>255</v>
      </c>
    </row>
    <row r="101" spans="1:8" x14ac:dyDescent="0.35">
      <c r="A101" s="103"/>
      <c r="B101" s="37" t="s">
        <v>78</v>
      </c>
      <c r="C101" s="89"/>
      <c r="D101" s="38">
        <v>2023</v>
      </c>
      <c r="E101" s="28" t="s">
        <v>148</v>
      </c>
      <c r="F101" s="28" t="s">
        <v>155</v>
      </c>
      <c r="G101" s="58" t="s">
        <v>151</v>
      </c>
      <c r="H101" s="70" t="s">
        <v>177</v>
      </c>
    </row>
    <row r="102" spans="1:8" x14ac:dyDescent="0.35">
      <c r="A102" s="103"/>
      <c r="B102" s="37" t="s">
        <v>78</v>
      </c>
      <c r="C102" s="90"/>
      <c r="D102" s="38">
        <v>2024</v>
      </c>
      <c r="E102" s="28" t="s">
        <v>148</v>
      </c>
      <c r="F102" s="28" t="s">
        <v>155</v>
      </c>
      <c r="G102" s="58" t="s">
        <v>151</v>
      </c>
      <c r="H102" s="70" t="s">
        <v>256</v>
      </c>
    </row>
    <row r="103" spans="1:8" x14ac:dyDescent="0.35">
      <c r="A103" s="103">
        <v>26</v>
      </c>
      <c r="B103" s="37" t="s">
        <v>82</v>
      </c>
      <c r="C103" s="88" t="s">
        <v>83</v>
      </c>
      <c r="D103" s="38">
        <v>2021</v>
      </c>
      <c r="E103" s="28" t="s">
        <v>148</v>
      </c>
      <c r="F103" s="28" t="s">
        <v>155</v>
      </c>
      <c r="G103" s="58">
        <v>1</v>
      </c>
      <c r="H103" s="70" t="s">
        <v>257</v>
      </c>
    </row>
    <row r="104" spans="1:8" x14ac:dyDescent="0.35">
      <c r="A104" s="103"/>
      <c r="B104" s="37" t="s">
        <v>82</v>
      </c>
      <c r="C104" s="89"/>
      <c r="D104" s="38">
        <v>2022</v>
      </c>
      <c r="E104" s="28" t="s">
        <v>148</v>
      </c>
      <c r="F104" s="28" t="s">
        <v>150</v>
      </c>
      <c r="G104" s="58">
        <v>1</v>
      </c>
      <c r="H104" s="70" t="s">
        <v>258</v>
      </c>
    </row>
    <row r="105" spans="1:8" x14ac:dyDescent="0.35">
      <c r="A105" s="103"/>
      <c r="B105" s="37" t="s">
        <v>82</v>
      </c>
      <c r="C105" s="89"/>
      <c r="D105" s="38">
        <v>2023</v>
      </c>
      <c r="E105" s="28" t="s">
        <v>148</v>
      </c>
      <c r="F105" s="28" t="s">
        <v>149</v>
      </c>
      <c r="G105" s="58">
        <v>1</v>
      </c>
      <c r="H105" s="70" t="s">
        <v>242</v>
      </c>
    </row>
    <row r="106" spans="1:8" x14ac:dyDescent="0.35">
      <c r="A106" s="103"/>
      <c r="B106" s="37" t="s">
        <v>82</v>
      </c>
      <c r="C106" s="90"/>
      <c r="D106" s="38">
        <v>2024</v>
      </c>
      <c r="E106" s="28" t="s">
        <v>148</v>
      </c>
      <c r="F106" s="28" t="s">
        <v>149</v>
      </c>
      <c r="G106" s="58">
        <v>1</v>
      </c>
      <c r="H106" s="70" t="s">
        <v>259</v>
      </c>
    </row>
    <row r="107" spans="1:8" x14ac:dyDescent="0.35">
      <c r="A107" s="103">
        <v>27</v>
      </c>
      <c r="B107" s="37" t="s">
        <v>72</v>
      </c>
      <c r="C107" s="88" t="s">
        <v>73</v>
      </c>
      <c r="D107" s="38">
        <v>2021</v>
      </c>
      <c r="E107" s="28" t="s">
        <v>148</v>
      </c>
      <c r="F107" s="28" t="s">
        <v>151</v>
      </c>
      <c r="G107" s="58">
        <v>1</v>
      </c>
      <c r="H107" s="70" t="s">
        <v>260</v>
      </c>
    </row>
    <row r="108" spans="1:8" x14ac:dyDescent="0.35">
      <c r="A108" s="103"/>
      <c r="B108" s="37" t="s">
        <v>72</v>
      </c>
      <c r="C108" s="89"/>
      <c r="D108" s="38">
        <v>2022</v>
      </c>
      <c r="E108" s="28" t="s">
        <v>148</v>
      </c>
      <c r="F108" s="28" t="s">
        <v>151</v>
      </c>
      <c r="G108" s="58">
        <v>1</v>
      </c>
      <c r="H108" s="70" t="s">
        <v>261</v>
      </c>
    </row>
    <row r="109" spans="1:8" x14ac:dyDescent="0.35">
      <c r="A109" s="103"/>
      <c r="B109" s="37" t="s">
        <v>72</v>
      </c>
      <c r="C109" s="89"/>
      <c r="D109" s="38">
        <v>2023</v>
      </c>
      <c r="E109" s="28" t="s">
        <v>148</v>
      </c>
      <c r="F109" s="28" t="s">
        <v>151</v>
      </c>
      <c r="G109" s="58">
        <v>1</v>
      </c>
      <c r="H109" s="70" t="s">
        <v>262</v>
      </c>
    </row>
    <row r="110" spans="1:8" x14ac:dyDescent="0.35">
      <c r="A110" s="103"/>
      <c r="B110" s="37" t="s">
        <v>72</v>
      </c>
      <c r="C110" s="90"/>
      <c r="D110" s="38">
        <v>2024</v>
      </c>
      <c r="E110" s="28" t="s">
        <v>148</v>
      </c>
      <c r="F110" s="28" t="s">
        <v>151</v>
      </c>
      <c r="G110" s="58">
        <v>1</v>
      </c>
      <c r="H110" s="70" t="s">
        <v>263</v>
      </c>
    </row>
    <row r="111" spans="1:8" x14ac:dyDescent="0.35">
      <c r="A111" s="103">
        <v>28</v>
      </c>
      <c r="B111" s="37" t="s">
        <v>55</v>
      </c>
      <c r="C111" s="88" t="s">
        <v>56</v>
      </c>
      <c r="D111" s="38">
        <v>2021</v>
      </c>
      <c r="E111" s="28" t="s">
        <v>160</v>
      </c>
      <c r="F111" s="28" t="s">
        <v>150</v>
      </c>
      <c r="G111" s="58" t="s">
        <v>151</v>
      </c>
      <c r="H111" s="70" t="s">
        <v>264</v>
      </c>
    </row>
    <row r="112" spans="1:8" x14ac:dyDescent="0.35">
      <c r="A112" s="103"/>
      <c r="B112" s="37" t="s">
        <v>55</v>
      </c>
      <c r="C112" s="89"/>
      <c r="D112" s="38">
        <v>2022</v>
      </c>
      <c r="E112" s="28" t="s">
        <v>160</v>
      </c>
      <c r="F112" s="28" t="s">
        <v>150</v>
      </c>
      <c r="G112" s="58" t="s">
        <v>151</v>
      </c>
      <c r="H112" s="70" t="s">
        <v>265</v>
      </c>
    </row>
    <row r="113" spans="1:8" x14ac:dyDescent="0.35">
      <c r="A113" s="103"/>
      <c r="B113" s="37" t="s">
        <v>55</v>
      </c>
      <c r="C113" s="89"/>
      <c r="D113" s="38">
        <v>2023</v>
      </c>
      <c r="E113" s="28" t="s">
        <v>160</v>
      </c>
      <c r="F113" s="28" t="s">
        <v>150</v>
      </c>
      <c r="G113" s="58" t="s">
        <v>151</v>
      </c>
      <c r="H113" s="70" t="s">
        <v>266</v>
      </c>
    </row>
    <row r="114" spans="1:8" x14ac:dyDescent="0.35">
      <c r="A114" s="103"/>
      <c r="B114" s="37" t="s">
        <v>55</v>
      </c>
      <c r="C114" s="90"/>
      <c r="D114" s="38">
        <v>2024</v>
      </c>
      <c r="E114" s="28" t="s">
        <v>160</v>
      </c>
      <c r="F114" s="28" t="s">
        <v>150</v>
      </c>
      <c r="G114" s="58" t="s">
        <v>151</v>
      </c>
      <c r="H114" s="70" t="s">
        <v>267</v>
      </c>
    </row>
    <row r="115" spans="1:8" x14ac:dyDescent="0.35">
      <c r="A115" s="103">
        <v>29</v>
      </c>
      <c r="B115" s="37" t="s">
        <v>57</v>
      </c>
      <c r="C115" s="88" t="s">
        <v>58</v>
      </c>
      <c r="D115" s="38">
        <v>2021</v>
      </c>
      <c r="E115" s="28" t="s">
        <v>148</v>
      </c>
      <c r="F115" s="28" t="s">
        <v>151</v>
      </c>
      <c r="G115" s="58">
        <v>1</v>
      </c>
      <c r="H115" s="70" t="s">
        <v>268</v>
      </c>
    </row>
    <row r="116" spans="1:8" x14ac:dyDescent="0.35">
      <c r="A116" s="103"/>
      <c r="B116" s="37" t="s">
        <v>57</v>
      </c>
      <c r="C116" s="89"/>
      <c r="D116" s="38">
        <v>2022</v>
      </c>
      <c r="E116" s="28" t="s">
        <v>148</v>
      </c>
      <c r="F116" s="28" t="s">
        <v>151</v>
      </c>
      <c r="G116" s="58">
        <v>1</v>
      </c>
      <c r="H116" s="70" t="s">
        <v>269</v>
      </c>
    </row>
    <row r="117" spans="1:8" x14ac:dyDescent="0.35">
      <c r="A117" s="103"/>
      <c r="B117" s="37" t="s">
        <v>57</v>
      </c>
      <c r="C117" s="89"/>
      <c r="D117" s="38">
        <v>2023</v>
      </c>
      <c r="E117" s="28" t="s">
        <v>148</v>
      </c>
      <c r="F117" s="28" t="s">
        <v>151</v>
      </c>
      <c r="G117" s="58">
        <v>1</v>
      </c>
      <c r="H117" s="70" t="s">
        <v>270</v>
      </c>
    </row>
    <row r="118" spans="1:8" x14ac:dyDescent="0.35">
      <c r="A118" s="103"/>
      <c r="B118" s="37" t="s">
        <v>57</v>
      </c>
      <c r="C118" s="90"/>
      <c r="D118" s="38">
        <v>2024</v>
      </c>
      <c r="E118" s="28" t="s">
        <v>148</v>
      </c>
      <c r="F118" s="28" t="s">
        <v>151</v>
      </c>
      <c r="G118" s="58">
        <v>1</v>
      </c>
      <c r="H118" s="70" t="s">
        <v>271</v>
      </c>
    </row>
    <row r="119" spans="1:8" x14ac:dyDescent="0.35">
      <c r="A119" s="103">
        <v>30</v>
      </c>
      <c r="B119" s="37" t="s">
        <v>60</v>
      </c>
      <c r="C119" s="88" t="s">
        <v>61</v>
      </c>
      <c r="D119" s="38">
        <v>2021</v>
      </c>
      <c r="E119" s="28" t="s">
        <v>148</v>
      </c>
      <c r="F119" s="28" t="s">
        <v>149</v>
      </c>
      <c r="G119" s="58">
        <v>1</v>
      </c>
      <c r="H119" s="70" t="s">
        <v>272</v>
      </c>
    </row>
    <row r="120" spans="1:8" x14ac:dyDescent="0.35">
      <c r="A120" s="103"/>
      <c r="B120" s="37" t="s">
        <v>60</v>
      </c>
      <c r="C120" s="89"/>
      <c r="D120" s="38">
        <v>2022</v>
      </c>
      <c r="E120" s="28" t="s">
        <v>148</v>
      </c>
      <c r="F120" s="28" t="s">
        <v>149</v>
      </c>
      <c r="G120" s="58">
        <v>1</v>
      </c>
      <c r="H120" s="70" t="s">
        <v>273</v>
      </c>
    </row>
    <row r="121" spans="1:8" x14ac:dyDescent="0.35">
      <c r="A121" s="103"/>
      <c r="B121" s="37" t="s">
        <v>60</v>
      </c>
      <c r="C121" s="89"/>
      <c r="D121" s="38">
        <v>2023</v>
      </c>
      <c r="E121" s="28" t="s">
        <v>148</v>
      </c>
      <c r="F121" s="28" t="s">
        <v>150</v>
      </c>
      <c r="G121" s="58">
        <v>1</v>
      </c>
      <c r="H121" s="70" t="s">
        <v>274</v>
      </c>
    </row>
    <row r="122" spans="1:8" x14ac:dyDescent="0.35">
      <c r="A122" s="103"/>
      <c r="B122" s="37" t="s">
        <v>60</v>
      </c>
      <c r="C122" s="90"/>
      <c r="D122" s="38">
        <v>2024</v>
      </c>
      <c r="E122" s="28" t="s">
        <v>148</v>
      </c>
      <c r="F122" s="28" t="s">
        <v>150</v>
      </c>
      <c r="G122" s="58">
        <v>1</v>
      </c>
      <c r="H122" s="70" t="s">
        <v>198</v>
      </c>
    </row>
    <row r="123" spans="1:8" x14ac:dyDescent="0.35">
      <c r="A123" s="103">
        <v>31</v>
      </c>
      <c r="B123" s="37" t="s">
        <v>62</v>
      </c>
      <c r="C123" s="88" t="s">
        <v>63</v>
      </c>
      <c r="D123" s="38">
        <v>2021</v>
      </c>
      <c r="E123" s="28" t="s">
        <v>148</v>
      </c>
      <c r="F123" s="28" t="s">
        <v>155</v>
      </c>
      <c r="G123" s="58" t="s">
        <v>151</v>
      </c>
      <c r="H123" s="70" t="s">
        <v>275</v>
      </c>
    </row>
    <row r="124" spans="1:8" x14ac:dyDescent="0.35">
      <c r="A124" s="103"/>
      <c r="B124" s="37" t="s">
        <v>62</v>
      </c>
      <c r="C124" s="89"/>
      <c r="D124" s="38">
        <v>2022</v>
      </c>
      <c r="E124" s="28" t="s">
        <v>148</v>
      </c>
      <c r="F124" s="28" t="s">
        <v>155</v>
      </c>
      <c r="G124" s="58" t="s">
        <v>151</v>
      </c>
      <c r="H124" s="70" t="s">
        <v>276</v>
      </c>
    </row>
    <row r="125" spans="1:8" x14ac:dyDescent="0.35">
      <c r="A125" s="103"/>
      <c r="B125" s="37" t="s">
        <v>62</v>
      </c>
      <c r="C125" s="89"/>
      <c r="D125" s="38">
        <v>2023</v>
      </c>
      <c r="E125" s="28" t="s">
        <v>148</v>
      </c>
      <c r="F125" s="28" t="s">
        <v>155</v>
      </c>
      <c r="G125" s="58" t="s">
        <v>151</v>
      </c>
      <c r="H125" s="70" t="s">
        <v>277</v>
      </c>
    </row>
    <row r="126" spans="1:8" x14ac:dyDescent="0.35">
      <c r="A126" s="103"/>
      <c r="B126" s="37" t="s">
        <v>62</v>
      </c>
      <c r="C126" s="90"/>
      <c r="D126" s="38">
        <v>2024</v>
      </c>
      <c r="E126" s="28" t="s">
        <v>148</v>
      </c>
      <c r="F126" s="28" t="s">
        <v>158</v>
      </c>
      <c r="G126" s="58" t="s">
        <v>151</v>
      </c>
      <c r="H126" s="70" t="s">
        <v>278</v>
      </c>
    </row>
    <row r="127" spans="1:8" x14ac:dyDescent="0.35">
      <c r="A127" s="103">
        <v>32</v>
      </c>
      <c r="B127" s="37" t="s">
        <v>68</v>
      </c>
      <c r="C127" s="88" t="s">
        <v>69</v>
      </c>
      <c r="D127" s="38">
        <v>2021</v>
      </c>
      <c r="E127" s="28" t="s">
        <v>153</v>
      </c>
      <c r="F127" s="28">
        <v>1</v>
      </c>
      <c r="G127" s="58" t="s">
        <v>148</v>
      </c>
      <c r="H127" s="70" t="s">
        <v>279</v>
      </c>
    </row>
    <row r="128" spans="1:8" x14ac:dyDescent="0.35">
      <c r="A128" s="103"/>
      <c r="B128" s="37" t="s">
        <v>68</v>
      </c>
      <c r="C128" s="89"/>
      <c r="D128" s="38">
        <v>2022</v>
      </c>
      <c r="E128" s="28" t="s">
        <v>154</v>
      </c>
      <c r="F128" s="28">
        <v>1</v>
      </c>
      <c r="G128" s="58" t="s">
        <v>151</v>
      </c>
      <c r="H128" s="70" t="s">
        <v>280</v>
      </c>
    </row>
    <row r="129" spans="1:8" x14ac:dyDescent="0.35">
      <c r="A129" s="103"/>
      <c r="B129" s="37" t="s">
        <v>68</v>
      </c>
      <c r="C129" s="89"/>
      <c r="D129" s="38">
        <v>2023</v>
      </c>
      <c r="E129" s="28" t="s">
        <v>153</v>
      </c>
      <c r="F129" s="28">
        <v>1</v>
      </c>
      <c r="G129" s="58" t="s">
        <v>151</v>
      </c>
      <c r="H129" s="70" t="s">
        <v>168</v>
      </c>
    </row>
    <row r="130" spans="1:8" x14ac:dyDescent="0.35">
      <c r="A130" s="103"/>
      <c r="B130" s="37" t="s">
        <v>68</v>
      </c>
      <c r="C130" s="90"/>
      <c r="D130" s="38">
        <v>2024</v>
      </c>
      <c r="E130" s="28" t="s">
        <v>153</v>
      </c>
      <c r="F130" s="28">
        <v>1</v>
      </c>
      <c r="G130" s="58" t="s">
        <v>151</v>
      </c>
      <c r="H130" s="70" t="s">
        <v>281</v>
      </c>
    </row>
    <row r="131" spans="1:8" x14ac:dyDescent="0.35">
      <c r="A131" s="103">
        <v>33</v>
      </c>
      <c r="B131" s="37" t="s">
        <v>64</v>
      </c>
      <c r="C131" s="88" t="s">
        <v>65</v>
      </c>
      <c r="D131" s="38">
        <v>2021</v>
      </c>
      <c r="E131" s="28" t="s">
        <v>156</v>
      </c>
      <c r="F131" s="28">
        <v>1</v>
      </c>
      <c r="G131" s="58">
        <v>1</v>
      </c>
      <c r="H131" s="70" t="s">
        <v>282</v>
      </c>
    </row>
    <row r="132" spans="1:8" x14ac:dyDescent="0.35">
      <c r="A132" s="103"/>
      <c r="B132" s="37" t="s">
        <v>64</v>
      </c>
      <c r="C132" s="89"/>
      <c r="D132" s="38">
        <v>2022</v>
      </c>
      <c r="E132" s="28" t="s">
        <v>156</v>
      </c>
      <c r="F132" s="28">
        <v>1</v>
      </c>
      <c r="G132" s="58">
        <v>1</v>
      </c>
      <c r="H132" s="70" t="s">
        <v>283</v>
      </c>
    </row>
    <row r="133" spans="1:8" x14ac:dyDescent="0.35">
      <c r="A133" s="103"/>
      <c r="B133" s="37" t="s">
        <v>64</v>
      </c>
      <c r="C133" s="89"/>
      <c r="D133" s="38">
        <v>2023</v>
      </c>
      <c r="E133" s="28" t="s">
        <v>156</v>
      </c>
      <c r="F133" s="28">
        <v>1</v>
      </c>
      <c r="G133" s="58">
        <v>1</v>
      </c>
      <c r="H133" s="70" t="s">
        <v>284</v>
      </c>
    </row>
    <row r="134" spans="1:8" x14ac:dyDescent="0.35">
      <c r="A134" s="103"/>
      <c r="B134" s="37" t="s">
        <v>64</v>
      </c>
      <c r="C134" s="90"/>
      <c r="D134" s="38">
        <v>2024</v>
      </c>
      <c r="E134" s="28" t="s">
        <v>156</v>
      </c>
      <c r="F134" s="28">
        <v>1</v>
      </c>
      <c r="G134" s="58">
        <v>1</v>
      </c>
      <c r="H134" s="70" t="s">
        <v>285</v>
      </c>
    </row>
    <row r="135" spans="1:8" x14ac:dyDescent="0.35">
      <c r="A135" s="103">
        <v>34</v>
      </c>
      <c r="B135" s="37" t="s">
        <v>66</v>
      </c>
      <c r="C135" s="88" t="s">
        <v>67</v>
      </c>
      <c r="D135" s="38">
        <v>2021</v>
      </c>
      <c r="E135" s="28" t="s">
        <v>148</v>
      </c>
      <c r="F135" s="28" t="s">
        <v>150</v>
      </c>
      <c r="G135" s="58" t="s">
        <v>148</v>
      </c>
      <c r="H135" s="70" t="s">
        <v>286</v>
      </c>
    </row>
    <row r="136" spans="1:8" x14ac:dyDescent="0.35">
      <c r="A136" s="103"/>
      <c r="B136" s="37" t="s">
        <v>66</v>
      </c>
      <c r="C136" s="89"/>
      <c r="D136" s="38">
        <v>2022</v>
      </c>
      <c r="E136" s="28" t="s">
        <v>148</v>
      </c>
      <c r="F136" s="28" t="s">
        <v>150</v>
      </c>
      <c r="G136" s="58" t="s">
        <v>148</v>
      </c>
      <c r="H136" s="70" t="s">
        <v>287</v>
      </c>
    </row>
    <row r="137" spans="1:8" x14ac:dyDescent="0.35">
      <c r="A137" s="103"/>
      <c r="B137" s="37" t="s">
        <v>66</v>
      </c>
      <c r="C137" s="89"/>
      <c r="D137" s="38">
        <v>2023</v>
      </c>
      <c r="E137" s="28" t="s">
        <v>148</v>
      </c>
      <c r="F137" s="28" t="s">
        <v>150</v>
      </c>
      <c r="G137" s="58" t="s">
        <v>148</v>
      </c>
      <c r="H137" s="70" t="s">
        <v>288</v>
      </c>
    </row>
    <row r="138" spans="1:8" x14ac:dyDescent="0.35">
      <c r="A138" s="103"/>
      <c r="B138" s="37" t="s">
        <v>66</v>
      </c>
      <c r="C138" s="90"/>
      <c r="D138" s="38">
        <v>2024</v>
      </c>
      <c r="E138" s="28" t="s">
        <v>148</v>
      </c>
      <c r="F138" s="28" t="s">
        <v>150</v>
      </c>
      <c r="G138" s="58" t="s">
        <v>148</v>
      </c>
      <c r="H138" s="70" t="s">
        <v>289</v>
      </c>
    </row>
  </sheetData>
  <sortState xmlns:xlrd2="http://schemas.microsoft.com/office/spreadsheetml/2017/richdata2" ref="B3:G138">
    <sortCondition ref="B3:B138"/>
  </sortState>
  <mergeCells count="72">
    <mergeCell ref="A135:A138"/>
    <mergeCell ref="A1:A2"/>
    <mergeCell ref="A115:A118"/>
    <mergeCell ref="A119:A122"/>
    <mergeCell ref="A123:A126"/>
    <mergeCell ref="A127:A130"/>
    <mergeCell ref="A131:A134"/>
    <mergeCell ref="A95:A98"/>
    <mergeCell ref="A99:A102"/>
    <mergeCell ref="A103:A106"/>
    <mergeCell ref="A107:A110"/>
    <mergeCell ref="A111:A114"/>
    <mergeCell ref="A75:A78"/>
    <mergeCell ref="A79:A82"/>
    <mergeCell ref="A83:A86"/>
    <mergeCell ref="A87:A90"/>
    <mergeCell ref="A55:A58"/>
    <mergeCell ref="A59:A62"/>
    <mergeCell ref="A63:A66"/>
    <mergeCell ref="A67:A70"/>
    <mergeCell ref="A71:A74"/>
    <mergeCell ref="C135:C138"/>
    <mergeCell ref="D1:D2"/>
    <mergeCell ref="A3:A6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A43:A46"/>
    <mergeCell ref="A47:A50"/>
    <mergeCell ref="A51:A54"/>
    <mergeCell ref="A91:A94"/>
    <mergeCell ref="C115:C118"/>
    <mergeCell ref="C119:C122"/>
    <mergeCell ref="C123:C126"/>
    <mergeCell ref="C127:C130"/>
    <mergeCell ref="C131:C134"/>
    <mergeCell ref="C95:C98"/>
    <mergeCell ref="C99:C102"/>
    <mergeCell ref="C103:C106"/>
    <mergeCell ref="C107:C110"/>
    <mergeCell ref="C111:C114"/>
    <mergeCell ref="C75:C78"/>
    <mergeCell ref="C79:C82"/>
    <mergeCell ref="C83:C86"/>
    <mergeCell ref="C87:C90"/>
    <mergeCell ref="C91:C94"/>
    <mergeCell ref="C55:C58"/>
    <mergeCell ref="C59:C62"/>
    <mergeCell ref="C63:C66"/>
    <mergeCell ref="C67:C70"/>
    <mergeCell ref="C71:C74"/>
    <mergeCell ref="C35:C38"/>
    <mergeCell ref="C39:C42"/>
    <mergeCell ref="C43:C46"/>
    <mergeCell ref="C47:C50"/>
    <mergeCell ref="C51:C54"/>
    <mergeCell ref="C15:C18"/>
    <mergeCell ref="C19:C22"/>
    <mergeCell ref="C23:C26"/>
    <mergeCell ref="C27:C30"/>
    <mergeCell ref="C31:C34"/>
    <mergeCell ref="B1:B2"/>
    <mergeCell ref="C1:C2"/>
    <mergeCell ref="C3:C6"/>
    <mergeCell ref="C7:C10"/>
    <mergeCell ref="C11:C1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2021</vt:lpstr>
      <vt:lpstr>2022</vt:lpstr>
      <vt:lpstr>2023</vt:lpstr>
      <vt:lpstr>2024</vt:lpstr>
      <vt:lpstr>GI</vt:lpstr>
      <vt:lpstr>DATA FIX</vt:lpstr>
      <vt:lpstr>OLAH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Nabila Az-Zahra</dc:creator>
  <cp:lastModifiedBy>Nabila Az-Zahra</cp:lastModifiedBy>
  <cp:lastPrinted>2025-08-22T05:42:30Z</cp:lastPrinted>
  <dcterms:created xsi:type="dcterms:W3CDTF">2025-08-12T06:07:35Z</dcterms:created>
  <dcterms:modified xsi:type="dcterms:W3CDTF">2026-01-27T10:30:07Z</dcterms:modified>
</cp:coreProperties>
</file>